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sergi\Dropbox\Mi PC (DESKTOP-ULNEUC6)\Downloads\"/>
    </mc:Choice>
  </mc:AlternateContent>
  <xr:revisionPtr revIDLastSave="0" documentId="8_{EEA61408-56AA-470E-9B1E-15E20C3AB0C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EJERCICIO" sheetId="1" r:id="rId1"/>
    <sheet name="SOLUCIÓ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B12" i="3" s="1"/>
  <c r="G12" i="3" s="1"/>
  <c r="D11" i="3"/>
  <c r="E11" i="3" l="1"/>
  <c r="E12" i="3"/>
  <c r="B13" i="3"/>
  <c r="D12" i="3"/>
  <c r="G11" i="1"/>
  <c r="G13" i="3" l="1"/>
  <c r="D13" i="3"/>
  <c r="D11" i="1"/>
  <c r="E11" i="1" s="1"/>
  <c r="E13" i="3" l="1"/>
  <c r="B14" i="3"/>
  <c r="B12" i="1"/>
  <c r="G12" i="1" s="1"/>
  <c r="E12" i="1" s="1"/>
  <c r="D12" i="1" l="1"/>
  <c r="G14" i="3"/>
  <c r="D14" i="3"/>
  <c r="B13" i="1"/>
  <c r="G13" i="1" s="1"/>
  <c r="E13" i="1" s="1"/>
  <c r="E14" i="3" l="1"/>
  <c r="B15" i="3"/>
  <c r="D13" i="1"/>
  <c r="G15" i="3" l="1"/>
  <c r="E15" i="3" s="1"/>
  <c r="D15" i="3"/>
  <c r="B14" i="1"/>
  <c r="G14" i="1" l="1"/>
  <c r="E14" i="1" s="1"/>
  <c r="D14" i="1"/>
  <c r="B15" i="1" l="1"/>
  <c r="D15" i="1" l="1"/>
  <c r="G15" i="1"/>
  <c r="E15" i="1" s="1"/>
</calcChain>
</file>

<file path=xl/sharedStrings.xml><?xml version="1.0" encoding="utf-8"?>
<sst xmlns="http://schemas.openxmlformats.org/spreadsheetml/2006/main" count="18" uniqueCount="9">
  <si>
    <t>TABLAS PER2020_COL_orden_1</t>
  </si>
  <si>
    <t>DISPOSICIÓN TRANSITORIA TABLAS</t>
  </si>
  <si>
    <t>Importe de la provisión contable con tablas anteriores a la resolución 
(Correspondiente a obligaciones existentes a 31/12/2020 que siguen en vigor a cierre de cada ejercicio)</t>
  </si>
  <si>
    <t>Provisión contable PER2020_COL_orden_1</t>
  </si>
  <si>
    <t>Importe a transitar</t>
  </si>
  <si>
    <t>Ritmo adaptación (%)</t>
  </si>
  <si>
    <t>Dotación año (€)</t>
  </si>
  <si>
    <t>Provisión de balance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</si>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</sst>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Verdana"/>
    </font>
    <font>
      <b/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0" borderId="0" xfId="3" applyNumberFormat="1" applyFont="1" applyFill="1" applyBorder="1"/>
    <xf numFmtId="0" fontId="4" fillId="2" borderId="1" xfId="3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center" vertical="center" wrapText="1"/>
    </xf>
    <xf numFmtId="0" fontId="4" fillId="2" borderId="3" xfId="3" applyNumberFormat="1" applyFont="1" applyFill="1" applyBorder="1" applyAlignment="1">
      <alignment horizontal="center" vertical="center" wrapText="1"/>
    </xf>
    <xf numFmtId="0" fontId="3" fillId="0" borderId="4" xfId="3" applyNumberFormat="1" applyFont="1" applyFill="1" applyBorder="1" applyAlignment="1">
      <alignment horizontal="center" wrapText="1"/>
    </xf>
    <xf numFmtId="0" fontId="3" fillId="0" borderId="7" xfId="3" applyNumberFormat="1" applyFont="1" applyFill="1" applyBorder="1" applyAlignment="1">
      <alignment wrapText="1"/>
    </xf>
    <xf numFmtId="0" fontId="3" fillId="0" borderId="8" xfId="3" applyNumberFormat="1" applyFont="1" applyFill="1" applyBorder="1" applyAlignment="1">
      <alignment wrapText="1"/>
    </xf>
    <xf numFmtId="0" fontId="3" fillId="0" borderId="9" xfId="3" applyNumberFormat="1" applyFont="1" applyFill="1" applyBorder="1" applyAlignment="1">
      <alignment wrapText="1"/>
    </xf>
    <xf numFmtId="164" fontId="3" fillId="0" borderId="5" xfId="1" applyFont="1" applyFill="1" applyBorder="1" applyAlignment="1">
      <alignment horizontal="center" wrapText="1"/>
    </xf>
    <xf numFmtId="164" fontId="3" fillId="0" borderId="6" xfId="1" applyFont="1" applyFill="1" applyBorder="1" applyAlignment="1">
      <alignment horizontal="center" wrapText="1"/>
    </xf>
    <xf numFmtId="10" fontId="3" fillId="0" borderId="5" xfId="2" applyNumberFormat="1" applyFont="1" applyFill="1" applyBorder="1" applyAlignment="1">
      <alignment horizontal="center" wrapText="1"/>
    </xf>
    <xf numFmtId="164" fontId="0" fillId="0" borderId="0" xfId="0" applyNumberFormat="1"/>
    <xf numFmtId="0" fontId="4" fillId="2" borderId="0" xfId="3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_Modelos Nuevos anual seguros 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16"/>
  <sheetViews>
    <sheetView tabSelected="1" workbookViewId="0">
      <selection activeCell="M9" sqref="M9"/>
    </sheetView>
  </sheetViews>
  <sheetFormatPr baseColWidth="10" defaultRowHeight="15" x14ac:dyDescent="0.25"/>
  <cols>
    <col min="1" max="1" width="15.28515625" customWidth="1"/>
    <col min="2" max="2" width="41.85546875" customWidth="1"/>
    <col min="3" max="3" width="18.7109375" customWidth="1"/>
    <col min="4" max="4" width="16.28515625" bestFit="1" customWidth="1"/>
    <col min="5" max="5" width="14.42578125" customWidth="1"/>
    <col min="6" max="6" width="15" bestFit="1" customWidth="1"/>
    <col min="7" max="7" width="16.140625" bestFit="1" customWidth="1"/>
    <col min="9" max="9" width="14.5703125" bestFit="1" customWidth="1"/>
  </cols>
  <sheetData>
    <row r="7" spans="1:9" x14ac:dyDescent="0.25">
      <c r="A7" s="1"/>
      <c r="B7" s="1"/>
      <c r="C7" s="1"/>
      <c r="D7" s="1"/>
      <c r="E7" s="1"/>
      <c r="F7" s="1"/>
      <c r="G7" s="1"/>
    </row>
    <row r="8" spans="1:9" ht="31.5" customHeight="1" x14ac:dyDescent="0.25">
      <c r="A8" s="13" t="s">
        <v>0</v>
      </c>
      <c r="B8" s="13"/>
      <c r="C8" s="13"/>
      <c r="D8" s="13"/>
      <c r="E8" s="13"/>
      <c r="F8" s="13"/>
      <c r="G8" s="13"/>
    </row>
    <row r="9" spans="1:9" ht="15.75" thickBot="1" x14ac:dyDescent="0.3">
      <c r="A9" s="1"/>
      <c r="B9" s="1"/>
      <c r="C9" s="1"/>
      <c r="D9" s="1"/>
      <c r="E9" s="1"/>
      <c r="F9" s="1"/>
      <c r="G9" s="1"/>
    </row>
    <row r="10" spans="1:9" ht="52.5" x14ac:dyDescent="0.25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</row>
    <row r="11" spans="1:9" x14ac:dyDescent="0.25">
      <c r="A11" s="5">
        <v>2020</v>
      </c>
      <c r="B11" s="9">
        <v>15000000</v>
      </c>
      <c r="C11" s="9">
        <v>20000000</v>
      </c>
      <c r="D11" s="9">
        <f>+C11-B11</f>
        <v>5000000</v>
      </c>
      <c r="E11" s="11">
        <f>+(G11-$B$11)/$D$11</f>
        <v>0</v>
      </c>
      <c r="G11" s="10">
        <f>+B11+F11</f>
        <v>15000000</v>
      </c>
    </row>
    <row r="12" spans="1:9" x14ac:dyDescent="0.25">
      <c r="A12" s="5">
        <v>2021</v>
      </c>
      <c r="B12" s="9">
        <f>+G11</f>
        <v>15000000</v>
      </c>
      <c r="C12" s="9">
        <v>20000000</v>
      </c>
      <c r="D12" s="9">
        <f>+C12-B12</f>
        <v>5000000</v>
      </c>
      <c r="E12" s="11">
        <f t="shared" ref="E12:E15" si="0">+(G12-$B$11)/$D$11</f>
        <v>0</v>
      </c>
      <c r="G12" s="10">
        <f t="shared" ref="G12:G14" si="1">+B12+F12</f>
        <v>15000000</v>
      </c>
    </row>
    <row r="13" spans="1:9" x14ac:dyDescent="0.25">
      <c r="A13" s="5">
        <v>2022</v>
      </c>
      <c r="B13" s="9">
        <f t="shared" ref="B13:B15" si="2">+G12</f>
        <v>15000000</v>
      </c>
      <c r="C13" s="9">
        <v>20000000</v>
      </c>
      <c r="D13" s="9">
        <f>+C13-B13</f>
        <v>5000000</v>
      </c>
      <c r="E13" s="11">
        <f t="shared" si="0"/>
        <v>0</v>
      </c>
      <c r="G13" s="10">
        <f>+B13+F13</f>
        <v>15000000</v>
      </c>
    </row>
    <row r="14" spans="1:9" x14ac:dyDescent="0.25">
      <c r="A14" s="5">
        <v>2023</v>
      </c>
      <c r="B14" s="9">
        <f t="shared" si="2"/>
        <v>15000000</v>
      </c>
      <c r="C14" s="9">
        <v>20000000</v>
      </c>
      <c r="D14" s="9">
        <f t="shared" ref="D14:D15" si="3">+C14-B14</f>
        <v>5000000</v>
      </c>
      <c r="E14" s="11">
        <f t="shared" si="0"/>
        <v>0</v>
      </c>
      <c r="G14" s="10">
        <f t="shared" si="1"/>
        <v>15000000</v>
      </c>
      <c r="I14" s="12"/>
    </row>
    <row r="15" spans="1:9" x14ac:dyDescent="0.25">
      <c r="A15" s="5">
        <v>2024</v>
      </c>
      <c r="B15" s="9">
        <f t="shared" si="2"/>
        <v>15000000</v>
      </c>
      <c r="C15" s="9">
        <v>20000000</v>
      </c>
      <c r="D15" s="9">
        <f t="shared" si="3"/>
        <v>5000000</v>
      </c>
      <c r="E15" s="11">
        <f t="shared" si="0"/>
        <v>0</v>
      </c>
      <c r="G15" s="10">
        <f>+B15+F15</f>
        <v>15000000</v>
      </c>
    </row>
    <row r="16" spans="1:9" ht="1.5" customHeight="1" thickBot="1" x14ac:dyDescent="0.3">
      <c r="A16" s="6" t="s">
        <v>8</v>
      </c>
      <c r="B16" s="7"/>
      <c r="C16" s="7"/>
      <c r="D16" s="7"/>
      <c r="E16" s="7"/>
      <c r="F16" s="7"/>
      <c r="G16" s="8"/>
    </row>
  </sheetData>
  <mergeCells count="1">
    <mergeCell ref="A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16"/>
  <sheetViews>
    <sheetView workbookViewId="0">
      <selection activeCell="L14" sqref="L14"/>
    </sheetView>
  </sheetViews>
  <sheetFormatPr baseColWidth="10" defaultRowHeight="15" x14ac:dyDescent="0.25"/>
  <cols>
    <col min="1" max="1" width="15.28515625" customWidth="1"/>
    <col min="2" max="2" width="41.85546875" customWidth="1"/>
    <col min="3" max="3" width="18.7109375" customWidth="1"/>
    <col min="4" max="4" width="16.28515625" bestFit="1" customWidth="1"/>
    <col min="5" max="5" width="14.42578125" customWidth="1"/>
    <col min="6" max="6" width="15" bestFit="1" customWidth="1"/>
    <col min="7" max="7" width="16.140625" bestFit="1" customWidth="1"/>
    <col min="9" max="9" width="14.5703125" bestFit="1" customWidth="1"/>
  </cols>
  <sheetData>
    <row r="7" spans="1:9" x14ac:dyDescent="0.25">
      <c r="A7" s="1"/>
      <c r="B7" s="1"/>
      <c r="C7" s="1"/>
      <c r="D7" s="1"/>
      <c r="E7" s="1"/>
      <c r="F7" s="1"/>
      <c r="G7" s="1"/>
    </row>
    <row r="8" spans="1:9" ht="31.5" customHeight="1" x14ac:dyDescent="0.25">
      <c r="A8" s="13" t="s">
        <v>0</v>
      </c>
      <c r="B8" s="13"/>
      <c r="C8" s="13"/>
      <c r="D8" s="13"/>
      <c r="E8" s="13"/>
      <c r="F8" s="13"/>
      <c r="G8" s="13"/>
    </row>
    <row r="9" spans="1:9" ht="15.75" thickBot="1" x14ac:dyDescent="0.3">
      <c r="A9" s="1"/>
      <c r="B9" s="1"/>
      <c r="C9" s="1"/>
      <c r="D9" s="1"/>
      <c r="E9" s="1"/>
      <c r="F9" s="1"/>
      <c r="G9" s="1"/>
    </row>
    <row r="10" spans="1:9" ht="52.5" x14ac:dyDescent="0.25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</row>
    <row r="11" spans="1:9" x14ac:dyDescent="0.25">
      <c r="A11" s="5">
        <v>2020</v>
      </c>
      <c r="B11" s="9">
        <v>15000000</v>
      </c>
      <c r="C11" s="9">
        <v>20000000</v>
      </c>
      <c r="D11" s="9">
        <f>+C11-B11</f>
        <v>5000000</v>
      </c>
      <c r="E11" s="11">
        <f>+(G11-$B$11)/$D$11</f>
        <v>0.05</v>
      </c>
      <c r="F11" s="9">
        <v>250000</v>
      </c>
      <c r="G11" s="10">
        <f>+B11+F11</f>
        <v>15250000</v>
      </c>
    </row>
    <row r="12" spans="1:9" x14ac:dyDescent="0.25">
      <c r="A12" s="5">
        <v>2021</v>
      </c>
      <c r="B12" s="9">
        <f>+G11</f>
        <v>15250000</v>
      </c>
      <c r="C12" s="9">
        <v>20000000</v>
      </c>
      <c r="D12" s="9">
        <f>+C12-B12</f>
        <v>4750000</v>
      </c>
      <c r="E12" s="11">
        <f t="shared" ref="E12:E15" si="0">+(G12-$B$11)/$D$11</f>
        <v>0.25</v>
      </c>
      <c r="F12" s="9">
        <v>1000000</v>
      </c>
      <c r="G12" s="10">
        <f t="shared" ref="G12:G14" si="1">+B12+F12</f>
        <v>16250000</v>
      </c>
    </row>
    <row r="13" spans="1:9" x14ac:dyDescent="0.25">
      <c r="A13" s="5">
        <v>2022</v>
      </c>
      <c r="B13" s="9">
        <f t="shared" ref="B13:B15" si="2">+G12</f>
        <v>16250000</v>
      </c>
      <c r="C13" s="9">
        <v>20000000</v>
      </c>
      <c r="D13" s="9">
        <f>+C13-B13</f>
        <v>3750000</v>
      </c>
      <c r="E13" s="11">
        <f t="shared" si="0"/>
        <v>0.5</v>
      </c>
      <c r="F13" s="9">
        <v>1250000</v>
      </c>
      <c r="G13" s="10">
        <f>+B13+F13</f>
        <v>17500000</v>
      </c>
    </row>
    <row r="14" spans="1:9" x14ac:dyDescent="0.25">
      <c r="A14" s="5">
        <v>2023</v>
      </c>
      <c r="B14" s="9">
        <f t="shared" si="2"/>
        <v>17500000</v>
      </c>
      <c r="C14" s="9">
        <v>20000000</v>
      </c>
      <c r="D14" s="9">
        <f t="shared" ref="D14:D15" si="3">+C14-B14</f>
        <v>2500000</v>
      </c>
      <c r="E14" s="11">
        <f t="shared" si="0"/>
        <v>0.75</v>
      </c>
      <c r="F14" s="9">
        <v>1250000</v>
      </c>
      <c r="G14" s="10">
        <f t="shared" si="1"/>
        <v>18750000</v>
      </c>
      <c r="I14" s="12"/>
    </row>
    <row r="15" spans="1:9" x14ac:dyDescent="0.25">
      <c r="A15" s="5">
        <v>2024</v>
      </c>
      <c r="B15" s="9">
        <f t="shared" si="2"/>
        <v>18750000</v>
      </c>
      <c r="C15" s="9">
        <v>20000000</v>
      </c>
      <c r="D15" s="9">
        <f t="shared" si="3"/>
        <v>1250000</v>
      </c>
      <c r="E15" s="11">
        <f t="shared" si="0"/>
        <v>1</v>
      </c>
      <c r="F15" s="9">
        <v>1250000</v>
      </c>
      <c r="G15" s="10">
        <f>+B15+F15</f>
        <v>20000000</v>
      </c>
    </row>
    <row r="16" spans="1:9" ht="1.5" customHeight="1" thickBot="1" x14ac:dyDescent="0.3">
      <c r="A16" s="6" t="s">
        <v>8</v>
      </c>
      <c r="B16" s="7"/>
      <c r="C16" s="7"/>
      <c r="D16" s="7"/>
      <c r="E16" s="7"/>
      <c r="F16" s="7"/>
      <c r="G16" s="8"/>
    </row>
  </sheetData>
  <mergeCells count="1"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EJERCICIO</vt:lpstr>
      <vt:lpstr>SOLUCIÓN</vt:lpstr>
    </vt:vector>
  </TitlesOfParts>
  <Company>DGSFP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Xenia Maria Magan Moriana</dc:creator>
  <cp:lastModifiedBy>sergio lopez hernando</cp:lastModifiedBy>
  <dcterms:created xsi:type="dcterms:W3CDTF">2021-11-23T16:43:52Z</dcterms:created>
  <dcterms:modified xsi:type="dcterms:W3CDTF">2021-12-02T18:10:30Z</dcterms:modified>
</cp:coreProperties>
</file>