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gi\Downloads\"/>
    </mc:Choice>
  </mc:AlternateContent>
  <xr:revisionPtr revIDLastSave="0" documentId="8_{0430C327-C155-4308-BA90-73737A0AC1A2}" xr6:coauthVersionLast="47" xr6:coauthVersionMax="47" xr10:uidLastSave="{00000000-0000-0000-0000-000000000000}"/>
  <bookViews>
    <workbookView xWindow="-108" yWindow="-108" windowWidth="23256" windowHeight="12456" xr2:uid="{2E5B31C1-3761-4114-AB29-36384DD1E12D}"/>
  </bookViews>
  <sheets>
    <sheet name="Inp" sheetId="3" r:id="rId1"/>
    <sheet name="Time" sheetId="1" r:id="rId2"/>
    <sheet name="Calc" sheetId="4" r:id="rId3"/>
    <sheet name="Reporting" sheetId="2" r:id="rId4"/>
  </sheets>
  <definedNames>
    <definedName name="_xlnm.Print_Titles" localSheetId="2">Calc!$A:$G,Calc!$1:$3</definedName>
    <definedName name="_xlnm.Print_Titles" localSheetId="0">Inp!$A:$G,Inp!$1:$3</definedName>
    <definedName name="_xlnm.Print_Titles" localSheetId="3">Reporting!$A:$G,Reporting!$1:$3</definedName>
    <definedName name="_xlnm.Print_Titles" localSheetId="1">Time!$A:$G,Time!$1:$3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7" i="4" l="1"/>
  <c r="I17" i="4"/>
  <c r="F17" i="4"/>
  <c r="E17" i="4"/>
  <c r="E10" i="4"/>
  <c r="F10" i="4"/>
  <c r="G10" i="4"/>
  <c r="H10" i="4"/>
  <c r="I10" i="4"/>
  <c r="E9" i="4"/>
  <c r="F9" i="4"/>
  <c r="G9" i="4"/>
  <c r="I9" i="4"/>
  <c r="G22" i="1"/>
  <c r="F22" i="1"/>
  <c r="E22" i="1"/>
  <c r="G31" i="1"/>
  <c r="F31" i="1"/>
  <c r="E31" i="1"/>
  <c r="G23" i="1"/>
  <c r="E23" i="1"/>
  <c r="E19" i="1"/>
  <c r="F19" i="1"/>
  <c r="F20" i="1" s="1"/>
  <c r="F23" i="1" s="1"/>
  <c r="G19" i="1"/>
  <c r="I24" i="1"/>
  <c r="H24" i="1"/>
  <c r="G24" i="1"/>
  <c r="F24" i="1"/>
  <c r="E24" i="1"/>
  <c r="G18" i="1"/>
  <c r="F18" i="1"/>
  <c r="E18" i="1"/>
  <c r="E7" i="4"/>
  <c r="F7" i="4"/>
  <c r="G7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AG8" i="4"/>
  <c r="AH8" i="4"/>
  <c r="AI8" i="4"/>
  <c r="AJ8" i="4"/>
  <c r="AK8" i="4"/>
  <c r="AL8" i="4"/>
  <c r="AM8" i="4"/>
  <c r="AN8" i="4"/>
  <c r="AO8" i="4"/>
  <c r="AP8" i="4"/>
  <c r="AQ8" i="4"/>
  <c r="AR8" i="4"/>
  <c r="AS8" i="4"/>
  <c r="AT8" i="4"/>
  <c r="AU8" i="4"/>
  <c r="AV8" i="4"/>
  <c r="AW8" i="4"/>
  <c r="AX8" i="4"/>
  <c r="AY8" i="4"/>
  <c r="AZ8" i="4"/>
  <c r="BA8" i="4"/>
  <c r="BB8" i="4"/>
  <c r="BC8" i="4"/>
  <c r="BD8" i="4"/>
  <c r="BE8" i="4"/>
  <c r="BF8" i="4"/>
  <c r="BG8" i="4"/>
  <c r="BH8" i="4"/>
  <c r="BI8" i="4"/>
  <c r="BJ8" i="4"/>
  <c r="BK8" i="4"/>
  <c r="BL8" i="4"/>
  <c r="BM8" i="4"/>
  <c r="BN8" i="4"/>
  <c r="BO8" i="4"/>
  <c r="BP8" i="4"/>
  <c r="BQ8" i="4"/>
  <c r="BR8" i="4"/>
  <c r="BS8" i="4"/>
  <c r="BT8" i="4"/>
  <c r="BU8" i="4"/>
  <c r="BV8" i="4"/>
  <c r="E3" i="3"/>
  <c r="E2" i="3"/>
  <c r="G16" i="4" l="1"/>
  <c r="E16" i="4"/>
  <c r="F16" i="4"/>
  <c r="G7" i="2" l="1"/>
  <c r="F7" i="2"/>
  <c r="E7" i="2"/>
  <c r="E2" i="2"/>
  <c r="E40" i="1"/>
  <c r="F40" i="1"/>
  <c r="G40" i="1"/>
  <c r="I40" i="1"/>
  <c r="G39" i="1"/>
  <c r="F39" i="1"/>
  <c r="E39" i="1"/>
  <c r="E19" i="4"/>
  <c r="F19" i="4"/>
  <c r="G19" i="4"/>
  <c r="I19" i="4"/>
  <c r="E33" i="1"/>
  <c r="F33" i="1"/>
  <c r="G33" i="1"/>
  <c r="H33" i="1"/>
  <c r="I33" i="1"/>
  <c r="G32" i="1"/>
  <c r="E32" i="1"/>
  <c r="G28" i="1" l="1"/>
  <c r="F28" i="1"/>
  <c r="F29" i="1" s="1"/>
  <c r="F32" i="1" s="1"/>
  <c r="E28" i="1"/>
  <c r="G27" i="1"/>
  <c r="F27" i="1"/>
  <c r="E27" i="1"/>
  <c r="K18" i="4" l="1"/>
  <c r="L18" i="4" s="1"/>
  <c r="M18" i="4" s="1"/>
  <c r="N18" i="4" s="1"/>
  <c r="O18" i="4" s="1"/>
  <c r="P18" i="4" s="1"/>
  <c r="Q18" i="4" s="1"/>
  <c r="R18" i="4" s="1"/>
  <c r="S18" i="4" s="1"/>
  <c r="T18" i="4" s="1"/>
  <c r="U18" i="4" s="1"/>
  <c r="V18" i="4" s="1"/>
  <c r="W18" i="4" s="1"/>
  <c r="X18" i="4" s="1"/>
  <c r="Y18" i="4" s="1"/>
  <c r="Z18" i="4" s="1"/>
  <c r="AA18" i="4" s="1"/>
  <c r="AB18" i="4" s="1"/>
  <c r="AC18" i="4" s="1"/>
  <c r="AD18" i="4" s="1"/>
  <c r="AE18" i="4" s="1"/>
  <c r="AF18" i="4" s="1"/>
  <c r="AG18" i="4" s="1"/>
  <c r="AH18" i="4" s="1"/>
  <c r="AI18" i="4" s="1"/>
  <c r="AJ18" i="4" s="1"/>
  <c r="AK18" i="4" s="1"/>
  <c r="AL18" i="4" s="1"/>
  <c r="AM18" i="4" s="1"/>
  <c r="AN18" i="4" s="1"/>
  <c r="AO18" i="4" s="1"/>
  <c r="AP18" i="4" s="1"/>
  <c r="AQ18" i="4" s="1"/>
  <c r="AR18" i="4" s="1"/>
  <c r="AS18" i="4" s="1"/>
  <c r="AT18" i="4" s="1"/>
  <c r="AU18" i="4" s="1"/>
  <c r="AV18" i="4" s="1"/>
  <c r="AW18" i="4" s="1"/>
  <c r="AX18" i="4" s="1"/>
  <c r="AY18" i="4" s="1"/>
  <c r="AZ18" i="4" s="1"/>
  <c r="BA18" i="4" s="1"/>
  <c r="BB18" i="4" s="1"/>
  <c r="BC18" i="4" s="1"/>
  <c r="BD18" i="4" s="1"/>
  <c r="BE18" i="4" s="1"/>
  <c r="BF18" i="4" s="1"/>
  <c r="BG18" i="4" s="1"/>
  <c r="BH18" i="4" s="1"/>
  <c r="BI18" i="4" s="1"/>
  <c r="BJ18" i="4" s="1"/>
  <c r="BK18" i="4" s="1"/>
  <c r="BL18" i="4" s="1"/>
  <c r="BM18" i="4" s="1"/>
  <c r="BN18" i="4" s="1"/>
  <c r="BO18" i="4" s="1"/>
  <c r="BP18" i="4" s="1"/>
  <c r="BQ18" i="4" s="1"/>
  <c r="BR18" i="4" s="1"/>
  <c r="BS18" i="4" s="1"/>
  <c r="BT18" i="4" s="1"/>
  <c r="BU18" i="4" s="1"/>
  <c r="BV18" i="4" s="1"/>
  <c r="E3" i="4"/>
  <c r="E2" i="4"/>
  <c r="A1" i="4"/>
  <c r="G11" i="1"/>
  <c r="E11" i="1"/>
  <c r="F11" i="1"/>
  <c r="A1" i="3"/>
  <c r="A1" i="2"/>
  <c r="E3" i="1"/>
  <c r="E2" i="1"/>
  <c r="I12" i="1"/>
  <c r="G12" i="1"/>
  <c r="F12" i="1"/>
  <c r="E12" i="1"/>
  <c r="J7" i="1"/>
  <c r="K7" i="1" l="1"/>
  <c r="J10" i="4"/>
  <c r="J3" i="3"/>
  <c r="L7" i="1"/>
  <c r="K3" i="4"/>
  <c r="J3" i="4"/>
  <c r="J3" i="1"/>
  <c r="K3" i="1"/>
  <c r="K9" i="1"/>
  <c r="K40" i="1" s="1"/>
  <c r="J9" i="1"/>
  <c r="J40" i="1" s="1"/>
  <c r="J41" i="1" s="1"/>
  <c r="J2" i="2" s="1"/>
  <c r="A1" i="1"/>
  <c r="L10" i="4" l="1"/>
  <c r="L3" i="3"/>
  <c r="K10" i="4"/>
  <c r="K3" i="3"/>
  <c r="K41" i="1"/>
  <c r="K2" i="2" s="1"/>
  <c r="M7" i="1"/>
  <c r="L3" i="4"/>
  <c r="L9" i="1"/>
  <c r="L40" i="1" s="1"/>
  <c r="L3" i="1"/>
  <c r="K12" i="1"/>
  <c r="J12" i="1"/>
  <c r="J13" i="1" s="1"/>
  <c r="J24" i="1" s="1"/>
  <c r="J25" i="1" s="1"/>
  <c r="J9" i="4" l="1"/>
  <c r="J11" i="4" s="1"/>
  <c r="M3" i="3"/>
  <c r="M10" i="4"/>
  <c r="J33" i="1"/>
  <c r="J34" i="1" s="1"/>
  <c r="J2" i="3"/>
  <c r="L41" i="1"/>
  <c r="L2" i="2" s="1"/>
  <c r="L12" i="1"/>
  <c r="N7" i="1"/>
  <c r="M3" i="4"/>
  <c r="M3" i="1"/>
  <c r="M9" i="1"/>
  <c r="M40" i="1" s="1"/>
  <c r="J2" i="4"/>
  <c r="K13" i="1"/>
  <c r="K24" i="1" s="1"/>
  <c r="K25" i="1" s="1"/>
  <c r="K9" i="4" s="1"/>
  <c r="K11" i="4" s="1"/>
  <c r="K17" i="4" s="1"/>
  <c r="J2" i="1"/>
  <c r="N10" i="4" l="1"/>
  <c r="N3" i="3"/>
  <c r="M41" i="1"/>
  <c r="M2" i="2" s="1"/>
  <c r="J17" i="4"/>
  <c r="J20" i="4" s="1"/>
  <c r="J19" i="4"/>
  <c r="K33" i="1"/>
  <c r="K34" i="1" s="1"/>
  <c r="K2" i="3"/>
  <c r="K2" i="4"/>
  <c r="M12" i="1"/>
  <c r="O7" i="1"/>
  <c r="N3" i="4"/>
  <c r="N9" i="1"/>
  <c r="N40" i="1" s="1"/>
  <c r="N41" i="1" s="1"/>
  <c r="N2" i="2" s="1"/>
  <c r="N3" i="1"/>
  <c r="L13" i="1"/>
  <c r="L24" i="1" s="1"/>
  <c r="L25" i="1" s="1"/>
  <c r="L9" i="4" s="1"/>
  <c r="L11" i="4" s="1"/>
  <c r="L17" i="4" s="1"/>
  <c r="K2" i="1"/>
  <c r="O10" i="4" l="1"/>
  <c r="O3" i="3"/>
  <c r="K19" i="4"/>
  <c r="K20" i="4" s="1"/>
  <c r="L33" i="1"/>
  <c r="L34" i="1" s="1"/>
  <c r="L2" i="3"/>
  <c r="L2" i="4"/>
  <c r="P7" i="1"/>
  <c r="O3" i="4"/>
  <c r="O3" i="1"/>
  <c r="O9" i="1"/>
  <c r="O40" i="1" s="1"/>
  <c r="O41" i="1" s="1"/>
  <c r="O2" i="2" s="1"/>
  <c r="N12" i="1"/>
  <c r="M13" i="1"/>
  <c r="M24" i="1" s="1"/>
  <c r="M25" i="1" s="1"/>
  <c r="M9" i="4" s="1"/>
  <c r="M11" i="4" s="1"/>
  <c r="M17" i="4" s="1"/>
  <c r="L2" i="1"/>
  <c r="P10" i="4" l="1"/>
  <c r="P3" i="3"/>
  <c r="L19" i="4"/>
  <c r="L20" i="4" s="1"/>
  <c r="M33" i="1"/>
  <c r="M34" i="1" s="1"/>
  <c r="M2" i="3"/>
  <c r="M2" i="4"/>
  <c r="O12" i="1"/>
  <c r="Q7" i="1"/>
  <c r="P3" i="4"/>
  <c r="P3" i="1"/>
  <c r="P9" i="1"/>
  <c r="P40" i="1" s="1"/>
  <c r="P41" i="1" s="1"/>
  <c r="P2" i="2" s="1"/>
  <c r="N13" i="1"/>
  <c r="N24" i="1" s="1"/>
  <c r="N25" i="1" s="1"/>
  <c r="N9" i="4" s="1"/>
  <c r="N11" i="4" s="1"/>
  <c r="N17" i="4" s="1"/>
  <c r="M2" i="1"/>
  <c r="Q10" i="4" l="1"/>
  <c r="Q3" i="3"/>
  <c r="M19" i="4"/>
  <c r="M20" i="4" s="1"/>
  <c r="N33" i="1"/>
  <c r="N34" i="1" s="1"/>
  <c r="N2" i="3"/>
  <c r="N2" i="4"/>
  <c r="P12" i="1"/>
  <c r="R7" i="1"/>
  <c r="Q3" i="4"/>
  <c r="Q3" i="1"/>
  <c r="Q9" i="1"/>
  <c r="O13" i="1"/>
  <c r="O24" i="1" s="1"/>
  <c r="O25" i="1" s="1"/>
  <c r="O9" i="4" s="1"/>
  <c r="O11" i="4" s="1"/>
  <c r="O17" i="4" s="1"/>
  <c r="N2" i="1"/>
  <c r="R10" i="4" l="1"/>
  <c r="R3" i="3"/>
  <c r="N19" i="4"/>
  <c r="N20" i="4" s="1"/>
  <c r="O33" i="1"/>
  <c r="O34" i="1" s="1"/>
  <c r="O2" i="3"/>
  <c r="O2" i="4"/>
  <c r="Q12" i="1"/>
  <c r="S7" i="1"/>
  <c r="R3" i="4"/>
  <c r="R3" i="1"/>
  <c r="R9" i="1"/>
  <c r="P13" i="1"/>
  <c r="P24" i="1" s="1"/>
  <c r="P25" i="1" s="1"/>
  <c r="P9" i="4" s="1"/>
  <c r="P11" i="4" s="1"/>
  <c r="P17" i="4" s="1"/>
  <c r="O2" i="1"/>
  <c r="S10" i="4" l="1"/>
  <c r="S3" i="3"/>
  <c r="O19" i="4"/>
  <c r="O20" i="4" s="1"/>
  <c r="P33" i="1"/>
  <c r="P34" i="1" s="1"/>
  <c r="P2" i="3"/>
  <c r="P2" i="4"/>
  <c r="R12" i="1"/>
  <c r="T7" i="1"/>
  <c r="S3" i="4"/>
  <c r="S3" i="1"/>
  <c r="S9" i="1"/>
  <c r="Q13" i="1"/>
  <c r="Q24" i="1" s="1"/>
  <c r="Q25" i="1" s="1"/>
  <c r="Q9" i="4" s="1"/>
  <c r="Q11" i="4" s="1"/>
  <c r="Q17" i="4" s="1"/>
  <c r="P2" i="1"/>
  <c r="T10" i="4" l="1"/>
  <c r="T3" i="3"/>
  <c r="P19" i="4"/>
  <c r="P20" i="4" s="1"/>
  <c r="Q33" i="1"/>
  <c r="Q34" i="1" s="1"/>
  <c r="Q2" i="3"/>
  <c r="Q2" i="4"/>
  <c r="S12" i="1"/>
  <c r="U7" i="1"/>
  <c r="T3" i="4"/>
  <c r="T3" i="1"/>
  <c r="T9" i="1"/>
  <c r="R13" i="1"/>
  <c r="R24" i="1" s="1"/>
  <c r="R25" i="1" s="1"/>
  <c r="R9" i="4" s="1"/>
  <c r="R11" i="4" s="1"/>
  <c r="R17" i="4" s="1"/>
  <c r="Q2" i="1"/>
  <c r="U10" i="4" l="1"/>
  <c r="U3" i="3"/>
  <c r="Q19" i="4"/>
  <c r="Q20" i="4" s="1"/>
  <c r="R33" i="1"/>
  <c r="R34" i="1" s="1"/>
  <c r="R2" i="3"/>
  <c r="R2" i="4"/>
  <c r="T12" i="1"/>
  <c r="V7" i="1"/>
  <c r="U3" i="4"/>
  <c r="U3" i="1"/>
  <c r="U9" i="1"/>
  <c r="S13" i="1"/>
  <c r="S24" i="1" s="1"/>
  <c r="S25" i="1" s="1"/>
  <c r="S9" i="4" s="1"/>
  <c r="S11" i="4" s="1"/>
  <c r="S17" i="4" s="1"/>
  <c r="R2" i="1"/>
  <c r="V3" i="3" l="1"/>
  <c r="V10" i="4"/>
  <c r="R19" i="4"/>
  <c r="R20" i="4" s="1"/>
  <c r="S33" i="1"/>
  <c r="S34" i="1" s="1"/>
  <c r="S2" i="3"/>
  <c r="S2" i="4"/>
  <c r="U12" i="1"/>
  <c r="W7" i="1"/>
  <c r="V3" i="4"/>
  <c r="V9" i="1"/>
  <c r="V3" i="1"/>
  <c r="T13" i="1"/>
  <c r="T24" i="1" s="1"/>
  <c r="T25" i="1" s="1"/>
  <c r="T9" i="4" s="1"/>
  <c r="T11" i="4" s="1"/>
  <c r="T17" i="4" s="1"/>
  <c r="S2" i="1"/>
  <c r="W10" i="4" l="1"/>
  <c r="W3" i="3"/>
  <c r="S19" i="4"/>
  <c r="S20" i="4" s="1"/>
  <c r="T33" i="1"/>
  <c r="T34" i="1" s="1"/>
  <c r="T2" i="3"/>
  <c r="X7" i="1"/>
  <c r="W3" i="4"/>
  <c r="W3" i="1"/>
  <c r="W9" i="1"/>
  <c r="V12" i="1"/>
  <c r="T2" i="4"/>
  <c r="U13" i="1"/>
  <c r="U24" i="1" s="1"/>
  <c r="U25" i="1" s="1"/>
  <c r="U9" i="4" s="1"/>
  <c r="U11" i="4" s="1"/>
  <c r="U17" i="4" s="1"/>
  <c r="T2" i="1"/>
  <c r="X10" i="4" l="1"/>
  <c r="X3" i="3"/>
  <c r="T19" i="4"/>
  <c r="T20" i="4" s="1"/>
  <c r="U33" i="1"/>
  <c r="U34" i="1" s="1"/>
  <c r="U2" i="3"/>
  <c r="W12" i="1"/>
  <c r="Y7" i="1"/>
  <c r="X3" i="4"/>
  <c r="X3" i="1"/>
  <c r="X9" i="1"/>
  <c r="U2" i="4"/>
  <c r="V13" i="1"/>
  <c r="V24" i="1" s="1"/>
  <c r="V25" i="1" s="1"/>
  <c r="V9" i="4" s="1"/>
  <c r="V11" i="4" s="1"/>
  <c r="V17" i="4" s="1"/>
  <c r="U2" i="1"/>
  <c r="Y10" i="4" l="1"/>
  <c r="Y3" i="3"/>
  <c r="U19" i="4"/>
  <c r="U20" i="4" s="1"/>
  <c r="V33" i="1"/>
  <c r="V34" i="1" s="1"/>
  <c r="V2" i="3"/>
  <c r="Z7" i="1"/>
  <c r="Y3" i="4"/>
  <c r="Y3" i="1"/>
  <c r="Y9" i="1"/>
  <c r="V2" i="4"/>
  <c r="X12" i="1"/>
  <c r="W13" i="1"/>
  <c r="W24" i="1" s="1"/>
  <c r="W25" i="1" s="1"/>
  <c r="W9" i="4" s="1"/>
  <c r="W11" i="4" s="1"/>
  <c r="W17" i="4" s="1"/>
  <c r="V2" i="1"/>
  <c r="Z10" i="4" l="1"/>
  <c r="Z3" i="3"/>
  <c r="V19" i="4"/>
  <c r="V20" i="4" s="1"/>
  <c r="W33" i="1"/>
  <c r="W34" i="1" s="1"/>
  <c r="W2" i="3"/>
  <c r="Y12" i="1"/>
  <c r="W2" i="4"/>
  <c r="AA7" i="1"/>
  <c r="Z3" i="4"/>
  <c r="Z9" i="1"/>
  <c r="Z3" i="1"/>
  <c r="X13" i="1"/>
  <c r="X24" i="1" s="1"/>
  <c r="X25" i="1" s="1"/>
  <c r="X9" i="4" s="1"/>
  <c r="X11" i="4" s="1"/>
  <c r="X17" i="4" s="1"/>
  <c r="W2" i="1"/>
  <c r="AA10" i="4" l="1"/>
  <c r="AA3" i="3"/>
  <c r="W19" i="4"/>
  <c r="W20" i="4" s="1"/>
  <c r="X33" i="1"/>
  <c r="X34" i="1" s="1"/>
  <c r="X2" i="3"/>
  <c r="AB7" i="1"/>
  <c r="AA3" i="4"/>
  <c r="AA3" i="1"/>
  <c r="AA9" i="1"/>
  <c r="Z12" i="1"/>
  <c r="X2" i="4"/>
  <c r="Y13" i="1"/>
  <c r="Y24" i="1" s="1"/>
  <c r="Y25" i="1" s="1"/>
  <c r="Y9" i="4" s="1"/>
  <c r="Y11" i="4" s="1"/>
  <c r="Y17" i="4" s="1"/>
  <c r="X2" i="1"/>
  <c r="AB10" i="4" l="1"/>
  <c r="AB3" i="3"/>
  <c r="X19" i="4"/>
  <c r="X20" i="4" s="1"/>
  <c r="Y33" i="1"/>
  <c r="Y34" i="1" s="1"/>
  <c r="Y2" i="3"/>
  <c r="AA12" i="1"/>
  <c r="AC7" i="1"/>
  <c r="AB3" i="4"/>
  <c r="AB3" i="1"/>
  <c r="AB9" i="1"/>
  <c r="Y2" i="4"/>
  <c r="Z13" i="1"/>
  <c r="Z24" i="1" s="1"/>
  <c r="Z25" i="1" s="1"/>
  <c r="Z9" i="4" s="1"/>
  <c r="Z11" i="4" s="1"/>
  <c r="Z17" i="4" s="1"/>
  <c r="Y2" i="1"/>
  <c r="AC3" i="3" l="1"/>
  <c r="AC10" i="4"/>
  <c r="Y19" i="4"/>
  <c r="Y20" i="4" s="1"/>
  <c r="Z33" i="1"/>
  <c r="Z34" i="1" s="1"/>
  <c r="Z2" i="3"/>
  <c r="AB12" i="1"/>
  <c r="AD7" i="1"/>
  <c r="AC3" i="4"/>
  <c r="AC3" i="1"/>
  <c r="AC9" i="1"/>
  <c r="Z2" i="4"/>
  <c r="AA13" i="1"/>
  <c r="AA24" i="1" s="1"/>
  <c r="AA25" i="1" s="1"/>
  <c r="AA9" i="4" s="1"/>
  <c r="AA11" i="4" s="1"/>
  <c r="AA17" i="4" s="1"/>
  <c r="Z2" i="1"/>
  <c r="AD10" i="4" l="1"/>
  <c r="AD3" i="3"/>
  <c r="Z19" i="4"/>
  <c r="Z20" i="4" s="1"/>
  <c r="AA33" i="1"/>
  <c r="AA34" i="1" s="1"/>
  <c r="AA2" i="3"/>
  <c r="AC12" i="1"/>
  <c r="AE7" i="1"/>
  <c r="AD3" i="4"/>
  <c r="AD3" i="1"/>
  <c r="AD9" i="1"/>
  <c r="AA2" i="4"/>
  <c r="AB13" i="1"/>
  <c r="AB24" i="1" s="1"/>
  <c r="AB25" i="1" s="1"/>
  <c r="AB9" i="4" s="1"/>
  <c r="AB11" i="4" s="1"/>
  <c r="AB17" i="4" s="1"/>
  <c r="AA2" i="1"/>
  <c r="AE10" i="4" l="1"/>
  <c r="AE3" i="3"/>
  <c r="AA19" i="4"/>
  <c r="AA20" i="4" s="1"/>
  <c r="AB33" i="1"/>
  <c r="AB34" i="1" s="1"/>
  <c r="AB2" i="3"/>
  <c r="AD12" i="1"/>
  <c r="AF7" i="1"/>
  <c r="AE3" i="4"/>
  <c r="AE3" i="1"/>
  <c r="AE9" i="1"/>
  <c r="AB2" i="4"/>
  <c r="AC13" i="1"/>
  <c r="AC24" i="1" s="1"/>
  <c r="AC25" i="1" s="1"/>
  <c r="AC9" i="4" s="1"/>
  <c r="AC11" i="4" s="1"/>
  <c r="AC17" i="4" s="1"/>
  <c r="AB2" i="1"/>
  <c r="AF10" i="4" l="1"/>
  <c r="AF3" i="3"/>
  <c r="AB19" i="4"/>
  <c r="AB20" i="4" s="1"/>
  <c r="AC33" i="1"/>
  <c r="AC34" i="1" s="1"/>
  <c r="AC2" i="3"/>
  <c r="AE12" i="1"/>
  <c r="AG7" i="1"/>
  <c r="AF3" i="4"/>
  <c r="AF3" i="1"/>
  <c r="AF9" i="1"/>
  <c r="AC2" i="4"/>
  <c r="AD13" i="1"/>
  <c r="AD24" i="1" s="1"/>
  <c r="AD25" i="1" s="1"/>
  <c r="AD9" i="4" s="1"/>
  <c r="AD11" i="4" s="1"/>
  <c r="AD17" i="4" s="1"/>
  <c r="AC2" i="1"/>
  <c r="AG10" i="4" l="1"/>
  <c r="AG3" i="3"/>
  <c r="AC19" i="4"/>
  <c r="AC20" i="4" s="1"/>
  <c r="AD33" i="1"/>
  <c r="AD34" i="1" s="1"/>
  <c r="AD2" i="3"/>
  <c r="AF12" i="1"/>
  <c r="AH7" i="1"/>
  <c r="AG3" i="4"/>
  <c r="AG3" i="1"/>
  <c r="AG9" i="1"/>
  <c r="AD2" i="4"/>
  <c r="AE13" i="1"/>
  <c r="AE24" i="1" s="1"/>
  <c r="AE25" i="1" s="1"/>
  <c r="AE9" i="4" s="1"/>
  <c r="AE11" i="4" s="1"/>
  <c r="AE17" i="4" s="1"/>
  <c r="AD2" i="1"/>
  <c r="AH10" i="4" l="1"/>
  <c r="AH3" i="3"/>
  <c r="AD19" i="4"/>
  <c r="AD20" i="4" s="1"/>
  <c r="AE33" i="1"/>
  <c r="AE34" i="1" s="1"/>
  <c r="AE2" i="3"/>
  <c r="AG12" i="1"/>
  <c r="AI7" i="1"/>
  <c r="AH3" i="4"/>
  <c r="AH3" i="1"/>
  <c r="AH9" i="1"/>
  <c r="AE2" i="4"/>
  <c r="AF13" i="1"/>
  <c r="AF24" i="1" s="1"/>
  <c r="AF25" i="1" s="1"/>
  <c r="AF9" i="4" s="1"/>
  <c r="AF11" i="4" s="1"/>
  <c r="AF17" i="4" s="1"/>
  <c r="AE2" i="1"/>
  <c r="AI10" i="4" l="1"/>
  <c r="AI3" i="3"/>
  <c r="AE19" i="4"/>
  <c r="AE20" i="4" s="1"/>
  <c r="AF33" i="1"/>
  <c r="AF34" i="1" s="1"/>
  <c r="AF2" i="3"/>
  <c r="AH12" i="1"/>
  <c r="AJ7" i="1"/>
  <c r="AI3" i="4"/>
  <c r="AI3" i="1"/>
  <c r="AI9" i="1"/>
  <c r="AF2" i="4"/>
  <c r="AG13" i="1"/>
  <c r="AG24" i="1" s="1"/>
  <c r="AG25" i="1" s="1"/>
  <c r="AG9" i="4" s="1"/>
  <c r="AG11" i="4" s="1"/>
  <c r="AG17" i="4" s="1"/>
  <c r="AF2" i="1"/>
  <c r="AJ10" i="4" l="1"/>
  <c r="AJ3" i="3"/>
  <c r="AF19" i="4"/>
  <c r="AF20" i="4" s="1"/>
  <c r="AG33" i="1"/>
  <c r="AG34" i="1" s="1"/>
  <c r="AG2" i="3"/>
  <c r="AI12" i="1"/>
  <c r="AK7" i="1"/>
  <c r="AJ3" i="4"/>
  <c r="AJ3" i="1"/>
  <c r="AJ9" i="1"/>
  <c r="AG2" i="4"/>
  <c r="AH13" i="1"/>
  <c r="AH24" i="1" s="1"/>
  <c r="AH25" i="1" s="1"/>
  <c r="AH9" i="4" s="1"/>
  <c r="AH11" i="4" s="1"/>
  <c r="AH17" i="4" s="1"/>
  <c r="AG2" i="1"/>
  <c r="AK10" i="4" l="1"/>
  <c r="AK3" i="3"/>
  <c r="AG19" i="4"/>
  <c r="AG20" i="4" s="1"/>
  <c r="AH33" i="1"/>
  <c r="AH34" i="1" s="1"/>
  <c r="AH2" i="3"/>
  <c r="AH2" i="4"/>
  <c r="AJ12" i="1"/>
  <c r="AL7" i="1"/>
  <c r="AK3" i="4"/>
  <c r="AK3" i="1"/>
  <c r="AK9" i="1"/>
  <c r="AI13" i="1"/>
  <c r="AI24" i="1" s="1"/>
  <c r="AI25" i="1" s="1"/>
  <c r="AI9" i="4" s="1"/>
  <c r="AI11" i="4" s="1"/>
  <c r="AI17" i="4" s="1"/>
  <c r="AH2" i="1"/>
  <c r="AL3" i="3" l="1"/>
  <c r="AL10" i="4"/>
  <c r="AH19" i="4"/>
  <c r="AH20" i="4" s="1"/>
  <c r="AI33" i="1"/>
  <c r="AI34" i="1" s="1"/>
  <c r="AI2" i="3"/>
  <c r="AI2" i="4"/>
  <c r="AK12" i="1"/>
  <c r="AM7" i="1"/>
  <c r="AL3" i="4"/>
  <c r="AL3" i="1"/>
  <c r="AL9" i="1"/>
  <c r="AJ13" i="1"/>
  <c r="AJ24" i="1" s="1"/>
  <c r="AJ25" i="1" s="1"/>
  <c r="AJ9" i="4" s="1"/>
  <c r="AJ11" i="4" s="1"/>
  <c r="AJ17" i="4" s="1"/>
  <c r="AI2" i="1"/>
  <c r="AM10" i="4" l="1"/>
  <c r="AM3" i="3"/>
  <c r="AI19" i="4"/>
  <c r="AI20" i="4" s="1"/>
  <c r="AJ33" i="1"/>
  <c r="AJ34" i="1" s="1"/>
  <c r="AJ2" i="3"/>
  <c r="AJ2" i="4"/>
  <c r="AL12" i="1"/>
  <c r="AN7" i="1"/>
  <c r="AM3" i="4"/>
  <c r="AM3" i="1"/>
  <c r="AM9" i="1"/>
  <c r="AK13" i="1"/>
  <c r="AK24" i="1" s="1"/>
  <c r="AK25" i="1" s="1"/>
  <c r="AK9" i="4" s="1"/>
  <c r="AK11" i="4" s="1"/>
  <c r="AK17" i="4" s="1"/>
  <c r="AJ2" i="1"/>
  <c r="AN10" i="4" l="1"/>
  <c r="AN3" i="3"/>
  <c r="AJ19" i="4"/>
  <c r="AJ20" i="4" s="1"/>
  <c r="AK33" i="1"/>
  <c r="AK34" i="1" s="1"/>
  <c r="AK2" i="3"/>
  <c r="AK2" i="4"/>
  <c r="AM12" i="1"/>
  <c r="AO7" i="1"/>
  <c r="AN3" i="4"/>
  <c r="AN3" i="1"/>
  <c r="AN9" i="1"/>
  <c r="AL13" i="1"/>
  <c r="AL24" i="1" s="1"/>
  <c r="AL25" i="1" s="1"/>
  <c r="AL9" i="4" s="1"/>
  <c r="AL11" i="4" s="1"/>
  <c r="AL17" i="4" s="1"/>
  <c r="AK2" i="1"/>
  <c r="AO10" i="4" l="1"/>
  <c r="AO3" i="3"/>
  <c r="AK19" i="4"/>
  <c r="AK20" i="4" s="1"/>
  <c r="AL33" i="1"/>
  <c r="AL34" i="1" s="1"/>
  <c r="AL2" i="3"/>
  <c r="AL2" i="4"/>
  <c r="AP7" i="1"/>
  <c r="AO3" i="4"/>
  <c r="AO3" i="1"/>
  <c r="AO9" i="1"/>
  <c r="AN12" i="1"/>
  <c r="AM13" i="1"/>
  <c r="AM24" i="1" s="1"/>
  <c r="AM25" i="1" s="1"/>
  <c r="AM9" i="4" s="1"/>
  <c r="AM11" i="4" s="1"/>
  <c r="AM17" i="4" s="1"/>
  <c r="AL2" i="1"/>
  <c r="AP10" i="4" l="1"/>
  <c r="AP3" i="3"/>
  <c r="AL19" i="4"/>
  <c r="AL20" i="4" s="1"/>
  <c r="AM33" i="1"/>
  <c r="AM34" i="1" s="1"/>
  <c r="AM2" i="3"/>
  <c r="AM2" i="4"/>
  <c r="AO12" i="1"/>
  <c r="AQ7" i="1"/>
  <c r="AP3" i="4"/>
  <c r="AP3" i="1"/>
  <c r="AP9" i="1"/>
  <c r="AN13" i="1"/>
  <c r="AN24" i="1" s="1"/>
  <c r="AN25" i="1" s="1"/>
  <c r="AN9" i="4" s="1"/>
  <c r="AN11" i="4" s="1"/>
  <c r="AN17" i="4" s="1"/>
  <c r="AM2" i="1"/>
  <c r="AQ10" i="4" l="1"/>
  <c r="AQ3" i="3"/>
  <c r="AM19" i="4"/>
  <c r="AM20" i="4" s="1"/>
  <c r="AN33" i="1"/>
  <c r="AN34" i="1" s="1"/>
  <c r="AN2" i="3"/>
  <c r="AN2" i="4"/>
  <c r="AP12" i="1"/>
  <c r="AR7" i="1"/>
  <c r="AQ3" i="4"/>
  <c r="AQ3" i="1"/>
  <c r="AQ9" i="1"/>
  <c r="AO13" i="1"/>
  <c r="AO24" i="1" s="1"/>
  <c r="AO25" i="1" s="1"/>
  <c r="AO9" i="4" s="1"/>
  <c r="AO11" i="4" s="1"/>
  <c r="AO17" i="4" s="1"/>
  <c r="AN2" i="1"/>
  <c r="AR10" i="4" l="1"/>
  <c r="AR3" i="3"/>
  <c r="AN19" i="4"/>
  <c r="AN20" i="4" s="1"/>
  <c r="AO33" i="1"/>
  <c r="AO34" i="1" s="1"/>
  <c r="AO2" i="3"/>
  <c r="AO2" i="4"/>
  <c r="AQ12" i="1"/>
  <c r="AS7" i="1"/>
  <c r="AR3" i="4"/>
  <c r="AR3" i="1"/>
  <c r="AR9" i="1"/>
  <c r="AP13" i="1"/>
  <c r="AP24" i="1" s="1"/>
  <c r="AP25" i="1" s="1"/>
  <c r="AP9" i="4" s="1"/>
  <c r="AP11" i="4" s="1"/>
  <c r="AP17" i="4" s="1"/>
  <c r="AO2" i="1"/>
  <c r="AS3" i="3" l="1"/>
  <c r="AS10" i="4"/>
  <c r="AO19" i="4"/>
  <c r="AO20" i="4" s="1"/>
  <c r="AP33" i="1"/>
  <c r="AP34" i="1" s="1"/>
  <c r="AP2" i="3"/>
  <c r="AP2" i="4"/>
  <c r="AR12" i="1"/>
  <c r="AT7" i="1"/>
  <c r="AS3" i="4"/>
  <c r="AS3" i="1"/>
  <c r="AS9" i="1"/>
  <c r="AQ13" i="1"/>
  <c r="AQ24" i="1" s="1"/>
  <c r="AQ25" i="1" s="1"/>
  <c r="AQ9" i="4" s="1"/>
  <c r="AQ11" i="4" s="1"/>
  <c r="AQ17" i="4" s="1"/>
  <c r="AP2" i="1"/>
  <c r="AT10" i="4" l="1"/>
  <c r="AT3" i="3"/>
  <c r="AP19" i="4"/>
  <c r="AP20" i="4" s="1"/>
  <c r="AQ33" i="1"/>
  <c r="AQ34" i="1" s="1"/>
  <c r="AQ2" i="3"/>
  <c r="AQ2" i="4"/>
  <c r="AS12" i="1"/>
  <c r="AU7" i="1"/>
  <c r="AT3" i="4"/>
  <c r="AT3" i="1"/>
  <c r="AT9" i="1"/>
  <c r="AR13" i="1"/>
  <c r="AR24" i="1" s="1"/>
  <c r="AR25" i="1" s="1"/>
  <c r="AR9" i="4" s="1"/>
  <c r="AR11" i="4" s="1"/>
  <c r="AR17" i="4" s="1"/>
  <c r="AQ2" i="1"/>
  <c r="AU10" i="4" l="1"/>
  <c r="AU3" i="3"/>
  <c r="AQ19" i="4"/>
  <c r="AQ20" i="4" s="1"/>
  <c r="AR33" i="1"/>
  <c r="AR34" i="1" s="1"/>
  <c r="AR2" i="3"/>
  <c r="AR2" i="4"/>
  <c r="AT12" i="1"/>
  <c r="AV7" i="1"/>
  <c r="AU3" i="4"/>
  <c r="AU3" i="1"/>
  <c r="AU9" i="1"/>
  <c r="AS13" i="1"/>
  <c r="AS24" i="1" s="1"/>
  <c r="AS25" i="1" s="1"/>
  <c r="AS9" i="4" s="1"/>
  <c r="AS11" i="4" s="1"/>
  <c r="AS17" i="4" s="1"/>
  <c r="AR2" i="1"/>
  <c r="AV10" i="4" l="1"/>
  <c r="AV3" i="3"/>
  <c r="AR19" i="4"/>
  <c r="AR20" i="4" s="1"/>
  <c r="AS33" i="1"/>
  <c r="AS34" i="1" s="1"/>
  <c r="AS2" i="3"/>
  <c r="AS2" i="4"/>
  <c r="AU12" i="1"/>
  <c r="AW7" i="1"/>
  <c r="AV3" i="4"/>
  <c r="AV3" i="1"/>
  <c r="AV9" i="1"/>
  <c r="AT13" i="1"/>
  <c r="AT24" i="1" s="1"/>
  <c r="AT25" i="1" s="1"/>
  <c r="AT9" i="4" s="1"/>
  <c r="AT11" i="4" s="1"/>
  <c r="AT17" i="4" s="1"/>
  <c r="AS2" i="1"/>
  <c r="AW10" i="4" l="1"/>
  <c r="AW3" i="3"/>
  <c r="AS19" i="4"/>
  <c r="AS20" i="4" s="1"/>
  <c r="AT33" i="1"/>
  <c r="AT34" i="1" s="1"/>
  <c r="AT2" i="3"/>
  <c r="AT2" i="4"/>
  <c r="AV12" i="1"/>
  <c r="AX7" i="1"/>
  <c r="AW3" i="4"/>
  <c r="AW3" i="1"/>
  <c r="AW9" i="1"/>
  <c r="AU13" i="1"/>
  <c r="AU24" i="1" s="1"/>
  <c r="AU25" i="1" s="1"/>
  <c r="AU9" i="4" s="1"/>
  <c r="AU11" i="4" s="1"/>
  <c r="AU17" i="4" s="1"/>
  <c r="AT2" i="1"/>
  <c r="AX10" i="4" l="1"/>
  <c r="AX3" i="3"/>
  <c r="AT19" i="4"/>
  <c r="AT20" i="4" s="1"/>
  <c r="AU33" i="1"/>
  <c r="AU34" i="1" s="1"/>
  <c r="AU2" i="3"/>
  <c r="AU2" i="4"/>
  <c r="AY7" i="1"/>
  <c r="AX3" i="4"/>
  <c r="AX3" i="1"/>
  <c r="AX9" i="1"/>
  <c r="AW12" i="1"/>
  <c r="AV13" i="1"/>
  <c r="AV24" i="1" s="1"/>
  <c r="AV25" i="1" s="1"/>
  <c r="AV9" i="4" s="1"/>
  <c r="AV11" i="4" s="1"/>
  <c r="AV17" i="4" s="1"/>
  <c r="AU2" i="1"/>
  <c r="AY10" i="4" l="1"/>
  <c r="AY3" i="3"/>
  <c r="AU19" i="4"/>
  <c r="AU20" i="4" s="1"/>
  <c r="AV33" i="1"/>
  <c r="AV34" i="1" s="1"/>
  <c r="AV2" i="3"/>
  <c r="AZ7" i="1"/>
  <c r="AY3" i="4"/>
  <c r="AY3" i="1"/>
  <c r="AY9" i="1"/>
  <c r="AX12" i="1"/>
  <c r="AV2" i="4"/>
  <c r="AW13" i="1"/>
  <c r="AW24" i="1" s="1"/>
  <c r="AW25" i="1" s="1"/>
  <c r="AW9" i="4" s="1"/>
  <c r="AW11" i="4" s="1"/>
  <c r="AW17" i="4" s="1"/>
  <c r="AV2" i="1"/>
  <c r="AZ10" i="4" l="1"/>
  <c r="AZ3" i="3"/>
  <c r="AV19" i="4"/>
  <c r="AV20" i="4" s="1"/>
  <c r="AW33" i="1"/>
  <c r="AW34" i="1" s="1"/>
  <c r="AW2" i="3"/>
  <c r="AW2" i="4"/>
  <c r="AY12" i="1"/>
  <c r="BA7" i="1"/>
  <c r="AZ3" i="4"/>
  <c r="AZ3" i="1"/>
  <c r="AZ9" i="1"/>
  <c r="AX13" i="1"/>
  <c r="AX24" i="1" s="1"/>
  <c r="AX25" i="1" s="1"/>
  <c r="AX9" i="4" s="1"/>
  <c r="AX11" i="4" s="1"/>
  <c r="AX17" i="4" s="1"/>
  <c r="AW2" i="1"/>
  <c r="BA10" i="4" l="1"/>
  <c r="BA3" i="3"/>
  <c r="AW19" i="4"/>
  <c r="AW20" i="4" s="1"/>
  <c r="AX33" i="1"/>
  <c r="AX34" i="1" s="1"/>
  <c r="AX2" i="3"/>
  <c r="AX2" i="4"/>
  <c r="AZ12" i="1"/>
  <c r="BB7" i="1"/>
  <c r="BA3" i="4"/>
  <c r="BA3" i="1"/>
  <c r="BA9" i="1"/>
  <c r="AY13" i="1"/>
  <c r="AY24" i="1" s="1"/>
  <c r="AY25" i="1" s="1"/>
  <c r="AY9" i="4" s="1"/>
  <c r="AY11" i="4" s="1"/>
  <c r="AY17" i="4" s="1"/>
  <c r="AX2" i="1"/>
  <c r="BB3" i="3" l="1"/>
  <c r="BB10" i="4"/>
  <c r="AX19" i="4"/>
  <c r="AX20" i="4" s="1"/>
  <c r="AY33" i="1"/>
  <c r="AY34" i="1" s="1"/>
  <c r="AY2" i="3"/>
  <c r="AY2" i="4"/>
  <c r="BA12" i="1"/>
  <c r="BC7" i="1"/>
  <c r="BB3" i="4"/>
  <c r="BB9" i="1"/>
  <c r="BB3" i="1"/>
  <c r="AZ13" i="1"/>
  <c r="AZ24" i="1" s="1"/>
  <c r="AZ25" i="1" s="1"/>
  <c r="AZ9" i="4" s="1"/>
  <c r="AZ11" i="4" s="1"/>
  <c r="AZ17" i="4" s="1"/>
  <c r="AY2" i="1"/>
  <c r="BC10" i="4" l="1"/>
  <c r="BC3" i="3"/>
  <c r="AY19" i="4"/>
  <c r="AY20" i="4" s="1"/>
  <c r="AZ33" i="1"/>
  <c r="AZ34" i="1" s="1"/>
  <c r="AZ2" i="3"/>
  <c r="BB12" i="1"/>
  <c r="AZ2" i="4"/>
  <c r="BD7" i="1"/>
  <c r="BC3" i="4"/>
  <c r="BC3" i="1"/>
  <c r="BC9" i="1"/>
  <c r="BA13" i="1"/>
  <c r="BA24" i="1" s="1"/>
  <c r="BA25" i="1" s="1"/>
  <c r="BA9" i="4" s="1"/>
  <c r="BA11" i="4" s="1"/>
  <c r="BA17" i="4" s="1"/>
  <c r="AZ2" i="1"/>
  <c r="BD10" i="4" l="1"/>
  <c r="BD3" i="3"/>
  <c r="AZ19" i="4"/>
  <c r="AZ20" i="4" s="1"/>
  <c r="BA33" i="1"/>
  <c r="BA34" i="1" s="1"/>
  <c r="BA2" i="3"/>
  <c r="BA2" i="4"/>
  <c r="BC12" i="1"/>
  <c r="BE7" i="1"/>
  <c r="BD3" i="4"/>
  <c r="BD3" i="1"/>
  <c r="BD9" i="1"/>
  <c r="BB13" i="1"/>
  <c r="BB24" i="1" s="1"/>
  <c r="BB25" i="1" s="1"/>
  <c r="BB9" i="4" s="1"/>
  <c r="BB11" i="4" s="1"/>
  <c r="BB17" i="4" s="1"/>
  <c r="BA2" i="1"/>
  <c r="BE10" i="4" l="1"/>
  <c r="BE3" i="3"/>
  <c r="BA19" i="4"/>
  <c r="BA20" i="4" s="1"/>
  <c r="BB33" i="1"/>
  <c r="BB34" i="1" s="1"/>
  <c r="BB2" i="3"/>
  <c r="BF7" i="1"/>
  <c r="BE3" i="4"/>
  <c r="BE3" i="1"/>
  <c r="BE9" i="1"/>
  <c r="BD12" i="1"/>
  <c r="BB2" i="4"/>
  <c r="BC13" i="1"/>
  <c r="BC24" i="1" s="1"/>
  <c r="BC25" i="1" s="1"/>
  <c r="BC9" i="4" s="1"/>
  <c r="BC11" i="4" s="1"/>
  <c r="BC17" i="4" s="1"/>
  <c r="BB2" i="1"/>
  <c r="BF3" i="3" l="1"/>
  <c r="BF10" i="4"/>
  <c r="BB19" i="4"/>
  <c r="BB20" i="4" s="1"/>
  <c r="BC33" i="1"/>
  <c r="BC34" i="1" s="1"/>
  <c r="BC2" i="3"/>
  <c r="BE12" i="1"/>
  <c r="BC2" i="4"/>
  <c r="BG7" i="1"/>
  <c r="BF3" i="4"/>
  <c r="BF3" i="1"/>
  <c r="BF9" i="1"/>
  <c r="BD13" i="1"/>
  <c r="BD24" i="1" s="1"/>
  <c r="BD25" i="1" s="1"/>
  <c r="BD9" i="4" s="1"/>
  <c r="BD11" i="4" s="1"/>
  <c r="BD17" i="4" s="1"/>
  <c r="BC2" i="1"/>
  <c r="BG10" i="4" l="1"/>
  <c r="BG3" i="3"/>
  <c r="BC19" i="4"/>
  <c r="BC20" i="4" s="1"/>
  <c r="BD33" i="1"/>
  <c r="BD34" i="1" s="1"/>
  <c r="BD2" i="3"/>
  <c r="BD2" i="4"/>
  <c r="BH7" i="1"/>
  <c r="BG3" i="4"/>
  <c r="BG3" i="1"/>
  <c r="BG9" i="1"/>
  <c r="BF12" i="1"/>
  <c r="BE13" i="1"/>
  <c r="BE24" i="1" s="1"/>
  <c r="BE25" i="1" s="1"/>
  <c r="BE9" i="4" s="1"/>
  <c r="BE11" i="4" s="1"/>
  <c r="BE17" i="4" s="1"/>
  <c r="BD2" i="1"/>
  <c r="BH10" i="4" l="1"/>
  <c r="BH3" i="3"/>
  <c r="BD19" i="4"/>
  <c r="BD20" i="4" s="1"/>
  <c r="BE33" i="1"/>
  <c r="BE34" i="1" s="1"/>
  <c r="BE2" i="3"/>
  <c r="BE2" i="4"/>
  <c r="BG12" i="1"/>
  <c r="BI7" i="1"/>
  <c r="BH3" i="4"/>
  <c r="BH3" i="1"/>
  <c r="BH9" i="1"/>
  <c r="BF13" i="1"/>
  <c r="BF24" i="1" s="1"/>
  <c r="BF25" i="1" s="1"/>
  <c r="BF9" i="4" s="1"/>
  <c r="BF11" i="4" s="1"/>
  <c r="BF17" i="4" s="1"/>
  <c r="BE2" i="1"/>
  <c r="BI10" i="4" l="1"/>
  <c r="BI3" i="3"/>
  <c r="BE19" i="4"/>
  <c r="BE20" i="4" s="1"/>
  <c r="BF33" i="1"/>
  <c r="BF34" i="1" s="1"/>
  <c r="BF2" i="3"/>
  <c r="BF2" i="4"/>
  <c r="BH12" i="1"/>
  <c r="BJ7" i="1"/>
  <c r="BI3" i="4"/>
  <c r="BI3" i="1"/>
  <c r="BI9" i="1"/>
  <c r="BG13" i="1"/>
  <c r="BG24" i="1" s="1"/>
  <c r="BG25" i="1" s="1"/>
  <c r="BG9" i="4" s="1"/>
  <c r="BG11" i="4" s="1"/>
  <c r="BG17" i="4" s="1"/>
  <c r="BF2" i="1"/>
  <c r="BJ3" i="3" l="1"/>
  <c r="BJ10" i="4"/>
  <c r="BF19" i="4"/>
  <c r="BF20" i="4" s="1"/>
  <c r="BG33" i="1"/>
  <c r="BG34" i="1" s="1"/>
  <c r="BG2" i="3"/>
  <c r="BG2" i="4"/>
  <c r="BI12" i="1"/>
  <c r="BK7" i="1"/>
  <c r="BJ3" i="4"/>
  <c r="BJ3" i="1"/>
  <c r="BJ9" i="1"/>
  <c r="BH13" i="1"/>
  <c r="BH24" i="1" s="1"/>
  <c r="BH25" i="1" s="1"/>
  <c r="BH9" i="4" s="1"/>
  <c r="BH11" i="4" s="1"/>
  <c r="BH17" i="4" s="1"/>
  <c r="BG2" i="1"/>
  <c r="BK10" i="4" l="1"/>
  <c r="BK3" i="3"/>
  <c r="BG19" i="4"/>
  <c r="BG20" i="4" s="1"/>
  <c r="BH33" i="1"/>
  <c r="BH34" i="1" s="1"/>
  <c r="BH2" i="3"/>
  <c r="BH2" i="4"/>
  <c r="BJ12" i="1"/>
  <c r="BL7" i="1"/>
  <c r="BK3" i="4"/>
  <c r="BK3" i="1"/>
  <c r="BK9" i="1"/>
  <c r="BI13" i="1"/>
  <c r="BI24" i="1" s="1"/>
  <c r="BI25" i="1" s="1"/>
  <c r="BI9" i="4" s="1"/>
  <c r="BI11" i="4" s="1"/>
  <c r="BI17" i="4" s="1"/>
  <c r="BH2" i="1"/>
  <c r="BL10" i="4" l="1"/>
  <c r="BL3" i="3"/>
  <c r="BH19" i="4"/>
  <c r="BH20" i="4" s="1"/>
  <c r="BI33" i="1"/>
  <c r="BI34" i="1" s="1"/>
  <c r="BI2" i="3"/>
  <c r="BI2" i="4"/>
  <c r="BK12" i="1"/>
  <c r="BM7" i="1"/>
  <c r="BL3" i="4"/>
  <c r="BL3" i="1"/>
  <c r="BL9" i="1"/>
  <c r="BJ13" i="1"/>
  <c r="BJ24" i="1" s="1"/>
  <c r="BJ25" i="1" s="1"/>
  <c r="BJ9" i="4" s="1"/>
  <c r="BJ11" i="4" s="1"/>
  <c r="BJ17" i="4" s="1"/>
  <c r="BI2" i="1"/>
  <c r="BM10" i="4" l="1"/>
  <c r="BM3" i="3"/>
  <c r="BI19" i="4"/>
  <c r="BI20" i="4" s="1"/>
  <c r="BJ33" i="1"/>
  <c r="BJ34" i="1" s="1"/>
  <c r="BJ2" i="3"/>
  <c r="BJ2" i="4"/>
  <c r="BL12" i="1"/>
  <c r="BN7" i="1"/>
  <c r="BM3" i="4"/>
  <c r="BM3" i="1"/>
  <c r="BM9" i="1"/>
  <c r="BK13" i="1"/>
  <c r="BK24" i="1" s="1"/>
  <c r="BK25" i="1" s="1"/>
  <c r="BK9" i="4" s="1"/>
  <c r="BK11" i="4" s="1"/>
  <c r="BK17" i="4" s="1"/>
  <c r="BJ2" i="1"/>
  <c r="BN3" i="3" l="1"/>
  <c r="BN10" i="4"/>
  <c r="BJ19" i="4"/>
  <c r="BJ20" i="4" s="1"/>
  <c r="BK33" i="1"/>
  <c r="BK34" i="1" s="1"/>
  <c r="BK2" i="3"/>
  <c r="BK2" i="4"/>
  <c r="BO7" i="1"/>
  <c r="BN3" i="4"/>
  <c r="BN3" i="1"/>
  <c r="BN9" i="1"/>
  <c r="BM12" i="1"/>
  <c r="BL13" i="1"/>
  <c r="BL24" i="1" s="1"/>
  <c r="BL25" i="1" s="1"/>
  <c r="BL9" i="4" s="1"/>
  <c r="BL11" i="4" s="1"/>
  <c r="BL17" i="4" s="1"/>
  <c r="BK2" i="1"/>
  <c r="BO10" i="4" l="1"/>
  <c r="BO3" i="3"/>
  <c r="BK19" i="4"/>
  <c r="BK20" i="4" s="1"/>
  <c r="BL33" i="1"/>
  <c r="BL34" i="1" s="1"/>
  <c r="BL2" i="3"/>
  <c r="BN12" i="1"/>
  <c r="BP7" i="1"/>
  <c r="BO3" i="4"/>
  <c r="BO3" i="1"/>
  <c r="BO9" i="1"/>
  <c r="BL2" i="4"/>
  <c r="BM13" i="1"/>
  <c r="BM24" i="1" s="1"/>
  <c r="BM25" i="1" s="1"/>
  <c r="BM9" i="4" s="1"/>
  <c r="BM11" i="4" s="1"/>
  <c r="BM17" i="4" s="1"/>
  <c r="BL2" i="1"/>
  <c r="BP10" i="4" l="1"/>
  <c r="BP3" i="3"/>
  <c r="BL19" i="4"/>
  <c r="BL20" i="4" s="1"/>
  <c r="BM33" i="1"/>
  <c r="BM34" i="1" s="1"/>
  <c r="BM2" i="3"/>
  <c r="BO12" i="1"/>
  <c r="BQ7" i="1"/>
  <c r="BP3" i="4"/>
  <c r="BP3" i="1"/>
  <c r="BP9" i="1"/>
  <c r="BM2" i="4"/>
  <c r="BN13" i="1"/>
  <c r="BN24" i="1" s="1"/>
  <c r="BN25" i="1" s="1"/>
  <c r="BN9" i="4" s="1"/>
  <c r="BN11" i="4" s="1"/>
  <c r="BN17" i="4" s="1"/>
  <c r="BM2" i="1"/>
  <c r="BQ10" i="4" l="1"/>
  <c r="BQ3" i="3"/>
  <c r="BM19" i="4"/>
  <c r="BM20" i="4" s="1"/>
  <c r="BN33" i="1"/>
  <c r="BN34" i="1" s="1"/>
  <c r="BN2" i="3"/>
  <c r="BR7" i="1"/>
  <c r="BQ3" i="4"/>
  <c r="BQ3" i="1"/>
  <c r="BQ9" i="1"/>
  <c r="BP12" i="1"/>
  <c r="BN2" i="4"/>
  <c r="BO13" i="1"/>
  <c r="BO24" i="1" s="1"/>
  <c r="BO25" i="1" s="1"/>
  <c r="BO9" i="4" s="1"/>
  <c r="BO11" i="4" s="1"/>
  <c r="BO17" i="4" s="1"/>
  <c r="BN2" i="1"/>
  <c r="BR3" i="3" l="1"/>
  <c r="BR10" i="4"/>
  <c r="BN19" i="4"/>
  <c r="BN20" i="4" s="1"/>
  <c r="BO33" i="1"/>
  <c r="BO34" i="1" s="1"/>
  <c r="BO2" i="3"/>
  <c r="BO2" i="4"/>
  <c r="BQ12" i="1"/>
  <c r="BS7" i="1"/>
  <c r="BR3" i="4"/>
  <c r="BR9" i="1"/>
  <c r="BR3" i="1"/>
  <c r="BP13" i="1"/>
  <c r="BP24" i="1" s="1"/>
  <c r="BP25" i="1" s="1"/>
  <c r="BP9" i="4" s="1"/>
  <c r="BP11" i="4" s="1"/>
  <c r="BP17" i="4" s="1"/>
  <c r="BO2" i="1"/>
  <c r="BS10" i="4" l="1"/>
  <c r="BS3" i="3"/>
  <c r="BO19" i="4"/>
  <c r="BO20" i="4" s="1"/>
  <c r="BP33" i="1"/>
  <c r="BP34" i="1" s="1"/>
  <c r="BP2" i="3"/>
  <c r="BR12" i="1"/>
  <c r="BP2" i="4"/>
  <c r="BT7" i="1"/>
  <c r="BS3" i="4"/>
  <c r="BS3" i="1"/>
  <c r="BS9" i="1"/>
  <c r="BQ13" i="1"/>
  <c r="BQ24" i="1" s="1"/>
  <c r="BQ25" i="1" s="1"/>
  <c r="BQ9" i="4" s="1"/>
  <c r="BQ11" i="4" s="1"/>
  <c r="BQ17" i="4" s="1"/>
  <c r="BP2" i="1"/>
  <c r="BT10" i="4" l="1"/>
  <c r="BT3" i="3"/>
  <c r="BP19" i="4"/>
  <c r="BP20" i="4" s="1"/>
  <c r="BQ33" i="1"/>
  <c r="BQ34" i="1" s="1"/>
  <c r="BQ2" i="3"/>
  <c r="BQ2" i="4"/>
  <c r="BS12" i="1"/>
  <c r="BU7" i="1"/>
  <c r="BT3" i="4"/>
  <c r="BT3" i="1"/>
  <c r="BT9" i="1"/>
  <c r="BR13" i="1"/>
  <c r="BR24" i="1" s="1"/>
  <c r="BR25" i="1" s="1"/>
  <c r="BR9" i="4" s="1"/>
  <c r="BR11" i="4" s="1"/>
  <c r="BR17" i="4" s="1"/>
  <c r="BQ2" i="1"/>
  <c r="BU10" i="4" l="1"/>
  <c r="BU3" i="3"/>
  <c r="BQ19" i="4"/>
  <c r="BQ20" i="4" s="1"/>
  <c r="BR33" i="1"/>
  <c r="BR34" i="1" s="1"/>
  <c r="BR2" i="3"/>
  <c r="BT12" i="1"/>
  <c r="BR2" i="4"/>
  <c r="BV7" i="1"/>
  <c r="BU3" i="4"/>
  <c r="BU3" i="1"/>
  <c r="BU9" i="1"/>
  <c r="BS13" i="1"/>
  <c r="BS24" i="1" s="1"/>
  <c r="BS25" i="1" s="1"/>
  <c r="BS9" i="4" s="1"/>
  <c r="BS11" i="4" s="1"/>
  <c r="BS17" i="4" s="1"/>
  <c r="BR2" i="1"/>
  <c r="BV3" i="3" l="1"/>
  <c r="BV10" i="4"/>
  <c r="BR19" i="4"/>
  <c r="BR20" i="4" s="1"/>
  <c r="BS33" i="1"/>
  <c r="BS34" i="1" s="1"/>
  <c r="BS2" i="3"/>
  <c r="BU12" i="1"/>
  <c r="BS2" i="4"/>
  <c r="BV9" i="1"/>
  <c r="BV3" i="4"/>
  <c r="BV3" i="1"/>
  <c r="BT13" i="1"/>
  <c r="BT24" i="1" s="1"/>
  <c r="BT25" i="1" s="1"/>
  <c r="BT9" i="4" s="1"/>
  <c r="BT11" i="4" s="1"/>
  <c r="BT17" i="4" s="1"/>
  <c r="BS2" i="1"/>
  <c r="BS19" i="4" l="1"/>
  <c r="BS20" i="4" s="1"/>
  <c r="BT33" i="1"/>
  <c r="BT34" i="1" s="1"/>
  <c r="BT2" i="3"/>
  <c r="BT2" i="4"/>
  <c r="BV12" i="1"/>
  <c r="H9" i="1"/>
  <c r="H40" i="1" s="1"/>
  <c r="BU13" i="1"/>
  <c r="BU24" i="1" s="1"/>
  <c r="BU25" i="1" s="1"/>
  <c r="BU9" i="4" s="1"/>
  <c r="BU11" i="4" s="1"/>
  <c r="BU17" i="4" s="1"/>
  <c r="BT2" i="1"/>
  <c r="BT19" i="4" l="1"/>
  <c r="BT20" i="4" s="1"/>
  <c r="BU33" i="1"/>
  <c r="BU34" i="1" s="1"/>
  <c r="BU2" i="3"/>
  <c r="BU2" i="4"/>
  <c r="H12" i="1"/>
  <c r="BV13" i="1"/>
  <c r="BV24" i="1" s="1"/>
  <c r="BV25" i="1" s="1"/>
  <c r="BU2" i="1"/>
  <c r="BV9" i="4" l="1"/>
  <c r="BV11" i="4" s="1"/>
  <c r="H25" i="1"/>
  <c r="H9" i="4" s="1"/>
  <c r="BU19" i="4"/>
  <c r="BU20" i="4" s="1"/>
  <c r="BV33" i="1"/>
  <c r="BV34" i="1" s="1"/>
  <c r="H34" i="1" s="1"/>
  <c r="H19" i="4" s="1"/>
  <c r="BV2" i="3"/>
  <c r="BV2" i="4"/>
  <c r="BV2" i="1"/>
  <c r="BV17" i="4" l="1"/>
  <c r="H11" i="4"/>
  <c r="H17" i="4" s="1"/>
  <c r="BV19" i="4"/>
  <c r="L7" i="2"/>
  <c r="N7" i="2"/>
  <c r="K7" i="2"/>
  <c r="J7" i="2"/>
  <c r="M7" i="2"/>
  <c r="O7" i="2"/>
  <c r="BV20" i="4" l="1"/>
  <c r="P7" i="2" s="1"/>
  <c r="H7" i="2" s="1"/>
  <c r="H20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Andrew</author>
  </authors>
  <commentList>
    <comment ref="E18" authorId="0" shapeId="0" xr:uid="{5B2033A9-648B-44DE-A409-98A409E89AD4}">
      <text>
        <r>
          <rPr>
            <b/>
            <sz val="9"/>
            <color indexed="81"/>
            <rFont val="Tahoma"/>
            <family val="2"/>
          </rPr>
          <t>Andrew:</t>
        </r>
        <r>
          <rPr>
            <sz val="9"/>
            <color indexed="81"/>
            <rFont val="Tahoma"/>
            <family val="2"/>
          </rPr>
          <t xml:space="preserve">
temporary modelling of escalation factor</t>
        </r>
      </text>
    </comment>
  </commentList>
</comments>
</file>

<file path=xl/sharedStrings.xml><?xml version="1.0" encoding="utf-8"?>
<sst xmlns="http://schemas.openxmlformats.org/spreadsheetml/2006/main" count="58" uniqueCount="40">
  <si>
    <t>flag</t>
  </si>
  <si>
    <t>TIME RULER</t>
  </si>
  <si>
    <t>Model column counter</t>
  </si>
  <si>
    <t>counter</t>
  </si>
  <si>
    <t>date</t>
  </si>
  <si>
    <t>First model column flag</t>
  </si>
  <si>
    <t>Model period ending</t>
  </si>
  <si>
    <t>TIME RULER FOR OUTPUTS</t>
  </si>
  <si>
    <t>years</t>
  </si>
  <si>
    <t>First date of time ruler (EoM)</t>
  </si>
  <si>
    <t>FLAGS</t>
  </si>
  <si>
    <t>OPERATING REVENUE</t>
  </si>
  <si>
    <t>Widget price</t>
  </si>
  <si>
    <t>USD / widget</t>
  </si>
  <si>
    <t>Operating revenue</t>
  </si>
  <si>
    <t>USD</t>
  </si>
  <si>
    <t>[CPI escalation]</t>
  </si>
  <si>
    <t>INCOME STATEMENT</t>
  </si>
  <si>
    <t>IS</t>
  </si>
  <si>
    <t>Constants</t>
  </si>
  <si>
    <t>Units</t>
  </si>
  <si>
    <t>Last date of forecast (EoM)</t>
  </si>
  <si>
    <t>Model period ending - annual</t>
  </si>
  <si>
    <t>REVENUE</t>
  </si>
  <si>
    <t>Total</t>
  </si>
  <si>
    <t>widgets</t>
  </si>
  <si>
    <t>%</t>
  </si>
  <si>
    <t>VOLUME</t>
  </si>
  <si>
    <t>WIDGET VOLUME</t>
  </si>
  <si>
    <t>Widget volume</t>
  </si>
  <si>
    <t>Length of total forecast</t>
  </si>
  <si>
    <t>Length of forecast with detailed assumptions</t>
  </si>
  <si>
    <t>Last date of detailed forecast (EoM)</t>
  </si>
  <si>
    <t>Widget vol. in detailed frcst. periods (contractual)</t>
  </si>
  <si>
    <t>Detailed forecast period flag</t>
  </si>
  <si>
    <t>Incr. % in widget vol. post detailed frcst. periods</t>
  </si>
  <si>
    <t>EoM date prior to 1st forecast period</t>
  </si>
  <si>
    <t>Total/Comments</t>
  </si>
  <si>
    <t>Whole years only and &gt; 0</t>
  </si>
  <si>
    <t>Entire forecast period flag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</si>
</sst>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);\(#,##0\);&quot;-  &quot;;&quot; &quot;@"/>
    <numFmt numFmtId="165" formatCode="dd\ mmm\ yy_);\(###0\);&quot;-  &quot;;&quot; &quot;@&quot; &quot;"/>
    <numFmt numFmtId="166" formatCode="#,##0_);\(#,##0\);&quot;-  &quot;;&quot; &quot;@&quot; &quot;"/>
    <numFmt numFmtId="167" formatCode="0.00_)%_);\(0.00\)%_);&quot;-  &quot;;&quot; &quot;@&quot; &quot;"/>
    <numFmt numFmtId="168" formatCode="#,##0.0000_);\(#,##0.0000\);&quot;-  &quot;;&quot; &quot;@&quot; &quot;"/>
    <numFmt numFmtId="169" formatCode="dd\ mmm\ yyyy_);\(###0\);&quot;-  &quot;;&quot; &quot;@&quot; &quot;"/>
    <numFmt numFmtId="170" formatCode="###0_);\(###0\);&quot;-  &quot;;&quot; &quot;@&quot; &quot;"/>
  </numFmts>
  <fonts count="16" x14ac:knownFonts="1">
    <font>
      <sz val="10"/>
      <name val="Arial"/>
    </font>
    <font>
      <sz val="10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u/>
      <sz val="10"/>
      <name val="Arial"/>
      <family val="2"/>
    </font>
    <font>
      <i/>
      <sz val="10"/>
      <name val="Arial"/>
      <family val="2"/>
    </font>
    <font>
      <sz val="10"/>
      <color rgb="FF0000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AF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166" fontId="0" fillId="0" borderId="0" applyFont="0" applyFill="0" applyBorder="0" applyProtection="0">
      <alignment vertical="top"/>
    </xf>
    <xf numFmtId="164" fontId="1" fillId="0" borderId="0" applyFont="0" applyFill="0" applyBorder="0" applyProtection="0">
      <alignment vertical="top"/>
    </xf>
    <xf numFmtId="165" fontId="1" fillId="0" borderId="0" applyFont="0" applyFill="0" applyBorder="0" applyProtection="0">
      <alignment vertical="top"/>
    </xf>
    <xf numFmtId="167" fontId="5" fillId="0" borderId="0" applyFont="0" applyFill="0" applyBorder="0" applyProtection="0">
      <alignment vertical="top"/>
    </xf>
    <xf numFmtId="168" fontId="5" fillId="0" borderId="0" applyFont="0" applyFill="0" applyBorder="0" applyProtection="0">
      <alignment vertical="top"/>
    </xf>
    <xf numFmtId="169" fontId="5" fillId="0" borderId="0" applyFont="0" applyFill="0" applyBorder="0" applyProtection="0">
      <alignment vertical="top"/>
    </xf>
    <xf numFmtId="170" fontId="5" fillId="0" borderId="0" applyFont="0" applyFill="0" applyBorder="0" applyProtection="0">
      <alignment vertical="top"/>
    </xf>
  </cellStyleXfs>
  <cellXfs count="72">
    <xf numFmtId="166" fontId="0" fillId="0" borderId="0" xfId="0">
      <alignment vertical="top"/>
    </xf>
    <xf numFmtId="164" fontId="2" fillId="0" borderId="0" xfId="1" applyFont="1" applyFill="1">
      <alignment vertical="top"/>
    </xf>
    <xf numFmtId="164" fontId="3" fillId="0" borderId="0" xfId="1" applyFont="1" applyFill="1">
      <alignment vertical="top"/>
    </xf>
    <xf numFmtId="164" fontId="4" fillId="0" borderId="0" xfId="1" applyFont="1" applyFill="1">
      <alignment vertical="top"/>
    </xf>
    <xf numFmtId="164" fontId="1" fillId="0" borderId="0" xfId="1" applyFont="1" applyAlignment="1">
      <alignment horizontal="right" vertical="top"/>
    </xf>
    <xf numFmtId="164" fontId="1" fillId="0" borderId="0" xfId="1" applyFont="1">
      <alignment vertical="top"/>
    </xf>
    <xf numFmtId="164" fontId="1" fillId="0" borderId="0" xfId="1" applyFont="1" applyFill="1" applyBorder="1">
      <alignment vertical="top"/>
    </xf>
    <xf numFmtId="164" fontId="3" fillId="0" borderId="0" xfId="1" applyFont="1">
      <alignment vertical="top"/>
    </xf>
    <xf numFmtId="164" fontId="1" fillId="0" borderId="0" xfId="1" applyFont="1" applyFill="1">
      <alignment vertical="top"/>
    </xf>
    <xf numFmtId="164" fontId="1" fillId="3" borderId="0" xfId="1" applyFont="1" applyFill="1">
      <alignment vertical="top"/>
    </xf>
    <xf numFmtId="169" fontId="3" fillId="0" borderId="0" xfId="5" applyFont="1">
      <alignment vertical="top"/>
    </xf>
    <xf numFmtId="169" fontId="3" fillId="0" borderId="0" xfId="5" applyFont="1" applyFill="1">
      <alignment vertical="top"/>
    </xf>
    <xf numFmtId="169" fontId="4" fillId="0" borderId="0" xfId="5" applyFont="1" applyFill="1">
      <alignment vertical="top"/>
    </xf>
    <xf numFmtId="169" fontId="1" fillId="0" borderId="0" xfId="5" applyFont="1">
      <alignment vertical="top"/>
    </xf>
    <xf numFmtId="169" fontId="1" fillId="0" borderId="0" xfId="5" applyFont="1" applyFill="1" applyBorder="1">
      <alignment vertical="top"/>
    </xf>
    <xf numFmtId="165" fontId="3" fillId="0" borderId="0" xfId="2" applyFont="1" applyFill="1">
      <alignment vertical="top"/>
    </xf>
    <xf numFmtId="165" fontId="4" fillId="0" borderId="0" xfId="2" applyFont="1" applyFill="1">
      <alignment vertical="top"/>
    </xf>
    <xf numFmtId="165" fontId="1" fillId="0" borderId="0" xfId="2" applyFont="1" applyFill="1" applyAlignment="1">
      <alignment horizontal="right" vertical="top"/>
    </xf>
    <xf numFmtId="165" fontId="1" fillId="0" borderId="0" xfId="2" applyFont="1" applyFill="1">
      <alignment vertical="top"/>
    </xf>
    <xf numFmtId="165" fontId="3" fillId="0" borderId="0" xfId="2" applyFont="1" applyFill="1" applyBorder="1">
      <alignment vertical="top"/>
    </xf>
    <xf numFmtId="164" fontId="1" fillId="0" borderId="0" xfId="1" applyFont="1" applyFill="1" applyAlignment="1">
      <alignment horizontal="right" vertical="top"/>
    </xf>
    <xf numFmtId="169" fontId="3" fillId="0" borderId="0" xfId="1" applyNumberFormat="1" applyFont="1">
      <alignment vertical="top"/>
    </xf>
    <xf numFmtId="169" fontId="3" fillId="0" borderId="0" xfId="1" applyNumberFormat="1" applyFont="1" applyFill="1">
      <alignment vertical="top"/>
    </xf>
    <xf numFmtId="169" fontId="4" fillId="0" borderId="0" xfId="1" applyNumberFormat="1" applyFont="1" applyFill="1">
      <alignment vertical="top"/>
    </xf>
    <xf numFmtId="169" fontId="1" fillId="0" borderId="0" xfId="1" applyNumberFormat="1" applyFont="1" applyAlignment="1">
      <alignment horizontal="right" vertical="top"/>
    </xf>
    <xf numFmtId="169" fontId="1" fillId="0" borderId="0" xfId="1" applyNumberFormat="1" applyFont="1">
      <alignment vertical="top"/>
    </xf>
    <xf numFmtId="169" fontId="1" fillId="0" borderId="0" xfId="1" applyNumberFormat="1" applyFont="1" applyFill="1" applyBorder="1">
      <alignment vertical="top"/>
    </xf>
    <xf numFmtId="169" fontId="9" fillId="0" borderId="0" xfId="5" applyFont="1" applyFill="1">
      <alignment vertical="top"/>
    </xf>
    <xf numFmtId="164" fontId="9" fillId="0" borderId="0" xfId="1" applyFont="1" applyFill="1">
      <alignment vertical="top"/>
    </xf>
    <xf numFmtId="168" fontId="3" fillId="2" borderId="0" xfId="4" applyFont="1" applyFill="1">
      <alignment vertical="top"/>
    </xf>
    <xf numFmtId="168" fontId="4" fillId="2" borderId="0" xfId="4" applyFont="1" applyFill="1">
      <alignment vertical="top"/>
    </xf>
    <xf numFmtId="168" fontId="1" fillId="2" borderId="0" xfId="4" applyFont="1" applyFill="1">
      <alignment vertical="top"/>
    </xf>
    <xf numFmtId="168" fontId="1" fillId="2" borderId="0" xfId="4" applyFont="1" applyFill="1" applyBorder="1">
      <alignment vertical="top"/>
    </xf>
    <xf numFmtId="164" fontId="12" fillId="0" borderId="0" xfId="1" applyFont="1">
      <alignment vertical="top"/>
    </xf>
    <xf numFmtId="164" fontId="9" fillId="0" borderId="0" xfId="1" applyFont="1">
      <alignment vertical="top"/>
    </xf>
    <xf numFmtId="164" fontId="8" fillId="0" borderId="0" xfId="1" applyFont="1" applyAlignment="1">
      <alignment horizontal="right" vertical="top"/>
    </xf>
    <xf numFmtId="165" fontId="11" fillId="0" borderId="0" xfId="2" applyFont="1">
      <alignment vertical="top"/>
    </xf>
    <xf numFmtId="165" fontId="11" fillId="0" borderId="0" xfId="2" applyFont="1" applyFill="1">
      <alignment vertical="top"/>
    </xf>
    <xf numFmtId="165" fontId="15" fillId="0" borderId="0" xfId="2" applyFont="1" applyFill="1">
      <alignment vertical="top"/>
    </xf>
    <xf numFmtId="165" fontId="10" fillId="0" borderId="0" xfId="2" applyFont="1">
      <alignment vertical="top"/>
    </xf>
    <xf numFmtId="165" fontId="10" fillId="0" borderId="0" xfId="2" applyFont="1" applyFill="1" applyBorder="1">
      <alignment vertical="top"/>
    </xf>
    <xf numFmtId="165" fontId="10" fillId="3" borderId="0" xfId="2" applyFont="1" applyFill="1">
      <alignment vertical="top"/>
    </xf>
    <xf numFmtId="164" fontId="10" fillId="0" borderId="0" xfId="5" applyNumberFormat="1" applyFont="1">
      <alignment vertical="top"/>
    </xf>
    <xf numFmtId="169" fontId="10" fillId="0" borderId="0" xfId="5" applyFont="1">
      <alignment vertical="top"/>
    </xf>
    <xf numFmtId="165" fontId="1" fillId="0" borderId="0" xfId="1" applyNumberFormat="1" applyFont="1">
      <alignment vertical="top"/>
    </xf>
    <xf numFmtId="169" fontId="1" fillId="4" borderId="1" xfId="5" applyFont="1" applyFill="1" applyBorder="1">
      <alignment vertical="top"/>
    </xf>
    <xf numFmtId="164" fontId="1" fillId="4" borderId="1" xfId="1" applyFont="1" applyFill="1" applyBorder="1">
      <alignment vertical="top"/>
    </xf>
    <xf numFmtId="164" fontId="4" fillId="0" borderId="0" xfId="1" applyFont="1">
      <alignment vertical="top"/>
    </xf>
    <xf numFmtId="164" fontId="1" fillId="0" borderId="0" xfId="1" applyAlignment="1">
      <alignment horizontal="right" vertical="top"/>
    </xf>
    <xf numFmtId="164" fontId="1" fillId="0" borderId="0" xfId="1">
      <alignment vertical="top"/>
    </xf>
    <xf numFmtId="164" fontId="1" fillId="3" borderId="0" xfId="1" applyFill="1">
      <alignment vertical="top"/>
    </xf>
    <xf numFmtId="164" fontId="6" fillId="0" borderId="0" xfId="1" applyFont="1">
      <alignment vertical="top"/>
    </xf>
    <xf numFmtId="164" fontId="7" fillId="0" borderId="0" xfId="1" applyFont="1">
      <alignment vertical="top"/>
    </xf>
    <xf numFmtId="164" fontId="8" fillId="0" borderId="0" xfId="1" applyFont="1">
      <alignment vertical="top"/>
    </xf>
    <xf numFmtId="165" fontId="8" fillId="0" borderId="0" xfId="2" applyFont="1">
      <alignment vertical="top"/>
    </xf>
    <xf numFmtId="165" fontId="8" fillId="3" borderId="0" xfId="2" applyFont="1" applyFill="1">
      <alignment vertical="top"/>
    </xf>
    <xf numFmtId="164" fontId="10" fillId="0" borderId="0" xfId="1" applyFont="1">
      <alignment vertical="top"/>
    </xf>
    <xf numFmtId="164" fontId="1" fillId="3" borderId="1" xfId="1" applyFill="1" applyBorder="1">
      <alignment vertical="top"/>
    </xf>
    <xf numFmtId="164" fontId="1" fillId="4" borderId="1" xfId="1" applyFill="1" applyBorder="1">
      <alignment vertical="top"/>
    </xf>
    <xf numFmtId="167" fontId="1" fillId="4" borderId="1" xfId="3" applyFont="1" applyFill="1" applyBorder="1">
      <alignment vertical="top"/>
    </xf>
    <xf numFmtId="167" fontId="9" fillId="0" borderId="0" xfId="3" applyFont="1">
      <alignment vertical="top"/>
    </xf>
    <xf numFmtId="164" fontId="10" fillId="4" borderId="1" xfId="5" applyNumberFormat="1" applyFont="1" applyFill="1" applyBorder="1">
      <alignment vertical="top"/>
    </xf>
    <xf numFmtId="164" fontId="11" fillId="0" borderId="0" xfId="1" applyFont="1">
      <alignment vertical="top"/>
    </xf>
    <xf numFmtId="164" fontId="11" fillId="0" borderId="0" xfId="1" applyFont="1" applyFill="1">
      <alignment vertical="top"/>
    </xf>
    <xf numFmtId="164" fontId="15" fillId="0" borderId="0" xfId="1" applyFont="1" applyFill="1">
      <alignment vertical="top"/>
    </xf>
    <xf numFmtId="164" fontId="10" fillId="0" borderId="0" xfId="1" applyFont="1" applyAlignment="1">
      <alignment horizontal="right" vertical="top"/>
    </xf>
    <xf numFmtId="167" fontId="10" fillId="0" borderId="0" xfId="3" applyFont="1">
      <alignment vertical="top"/>
    </xf>
    <xf numFmtId="164" fontId="10" fillId="0" borderId="0" xfId="1" applyFont="1" applyFill="1" applyBorder="1">
      <alignment vertical="top"/>
    </xf>
    <xf numFmtId="169" fontId="8" fillId="0" borderId="0" xfId="5" applyFont="1">
      <alignment vertical="top"/>
    </xf>
    <xf numFmtId="164" fontId="10" fillId="3" borderId="0" xfId="1" applyFont="1" applyFill="1">
      <alignment vertical="top"/>
    </xf>
    <xf numFmtId="164" fontId="8" fillId="3" borderId="0" xfId="1" applyFont="1" applyFill="1">
      <alignment vertical="top"/>
    </xf>
    <xf numFmtId="165" fontId="1" fillId="3" borderId="0" xfId="2" applyFont="1" applyFill="1">
      <alignment vertical="top"/>
    </xf>
  </cellXfs>
  <cellStyles count="7">
    <cellStyle name="DateLong" xfId="5" xr:uid="{802CAC5C-3D30-426A-9372-DCDC4B65976A}"/>
    <cellStyle name="DateShort" xfId="2" xr:uid="{495B02E8-6A96-4DF0-B8F4-EEE9A115A3A8}"/>
    <cellStyle name="Factor" xfId="4" xr:uid="{C8CDABEB-11E7-4991-B69B-4BDA69F70CDF}"/>
    <cellStyle name="Millares" xfId="1" builtinId="3"/>
    <cellStyle name="Normal" xfId="0" builtinId="0" customBuiltin="1"/>
    <cellStyle name="Porcentaje" xfId="3" builtinId="5" customBuiltin="1"/>
    <cellStyle name="Year" xfId="6" xr:uid="{C9C3458D-F442-4EA5-8AAB-5C93EACAA43D}"/>
  </cellStyles>
  <dxfs count="2">
    <dxf>
      <fill>
        <patternFill>
          <bgColor indexed="44"/>
        </patternFill>
      </fill>
    </dxf>
    <dxf>
      <fill>
        <patternFill>
          <bgColor indexed="47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436D3-271E-436E-B89C-6B6DAF345CE7}">
  <sheetPr>
    <tabColor rgb="FFFFFF99"/>
    <outlinePr summaryBelow="0" summaryRight="0"/>
  </sheetPr>
  <dimension ref="A1:BV20"/>
  <sheetViews>
    <sheetView showGridLines="0" tabSelected="1" defaultGridColor="0" colorId="22" zoomScale="80" zoomScaleNormal="80" workbookViewId="0">
      <pane xSplit="9" ySplit="3" topLeftCell="J4" activePane="bottomRight" state="frozen"/>
      <selection activeCell="E14" sqref="E14"/>
      <selection pane="topRight" activeCell="E14" sqref="E14"/>
      <selection pane="bottomLeft" activeCell="E14" sqref="E14"/>
      <selection pane="bottomRight" activeCell="J4" sqref="J4"/>
    </sheetView>
  </sheetViews>
  <sheetFormatPr baseColWidth="10" defaultColWidth="0" defaultRowHeight="13.2" x14ac:dyDescent="0.25"/>
  <cols>
    <col min="1" max="1" width="1.33203125" style="7" customWidth="1"/>
    <col min="2" max="2" width="1.33203125" style="2" customWidth="1"/>
    <col min="3" max="3" width="1.33203125" style="3" customWidth="1"/>
    <col min="4" max="4" width="1.33203125" style="4" customWidth="1"/>
    <col min="5" max="5" width="45.5546875" style="5" bestFit="1" customWidth="1"/>
    <col min="6" max="6" width="12.6640625" style="5" customWidth="1"/>
    <col min="7" max="7" width="11.6640625" style="5" customWidth="1"/>
    <col min="8" max="8" width="17" style="5" bestFit="1" customWidth="1"/>
    <col min="9" max="9" width="2.6640625" style="5" customWidth="1"/>
    <col min="10" max="74" width="11.6640625" style="5" customWidth="1"/>
    <col min="75" max="16384" width="11.6640625" style="6" hidden="1"/>
  </cols>
  <sheetData>
    <row r="1" spans="1:74" ht="24.6" x14ac:dyDescent="0.25">
      <c r="A1" s="1" t="str">
        <f ca="1" xml:space="preserve"> RIGHT(CELL("filename", A1), LEN(CELL("filename", A1)) - SEARCH("]", CELL("filename", A1)))</f>
        <v>Inp</v>
      </c>
    </row>
    <row r="2" spans="1:74" s="19" customFormat="1" x14ac:dyDescent="0.25">
      <c r="A2" s="15"/>
      <c r="B2" s="15"/>
      <c r="C2" s="16"/>
      <c r="D2" s="17"/>
      <c r="E2" s="18" t="str">
        <f xml:space="preserve"> Time!E$13</f>
        <v>Model period ending</v>
      </c>
      <c r="F2" s="18"/>
      <c r="G2" s="18"/>
      <c r="H2" s="18"/>
      <c r="I2" s="18"/>
      <c r="J2" s="15">
        <f xml:space="preserve"> Time!J$13</f>
        <v>43921</v>
      </c>
      <c r="K2" s="15">
        <f xml:space="preserve"> Time!K$13</f>
        <v>43951</v>
      </c>
      <c r="L2" s="15">
        <f xml:space="preserve"> Time!L$13</f>
        <v>43982</v>
      </c>
      <c r="M2" s="15">
        <f xml:space="preserve"> Time!M$13</f>
        <v>44012</v>
      </c>
      <c r="N2" s="15">
        <f xml:space="preserve"> Time!N$13</f>
        <v>44043</v>
      </c>
      <c r="O2" s="15">
        <f xml:space="preserve"> Time!O$13</f>
        <v>44074</v>
      </c>
      <c r="P2" s="15">
        <f xml:space="preserve"> Time!P$13</f>
        <v>44104</v>
      </c>
      <c r="Q2" s="15">
        <f xml:space="preserve"> Time!Q$13</f>
        <v>44135</v>
      </c>
      <c r="R2" s="15">
        <f xml:space="preserve"> Time!R$13</f>
        <v>44165</v>
      </c>
      <c r="S2" s="15">
        <f xml:space="preserve"> Time!S$13</f>
        <v>44196</v>
      </c>
      <c r="T2" s="15">
        <f xml:space="preserve"> Time!T$13</f>
        <v>44227</v>
      </c>
      <c r="U2" s="15">
        <f xml:space="preserve"> Time!U$13</f>
        <v>44255</v>
      </c>
      <c r="V2" s="15">
        <f xml:space="preserve"> Time!V$13</f>
        <v>44286</v>
      </c>
      <c r="W2" s="15">
        <f xml:space="preserve"> Time!W$13</f>
        <v>44316</v>
      </c>
      <c r="X2" s="15">
        <f xml:space="preserve"> Time!X$13</f>
        <v>44347</v>
      </c>
      <c r="Y2" s="15">
        <f xml:space="preserve"> Time!Y$13</f>
        <v>44377</v>
      </c>
      <c r="Z2" s="15">
        <f xml:space="preserve"> Time!Z$13</f>
        <v>44408</v>
      </c>
      <c r="AA2" s="15">
        <f xml:space="preserve"> Time!AA$13</f>
        <v>44439</v>
      </c>
      <c r="AB2" s="15">
        <f xml:space="preserve"> Time!AB$13</f>
        <v>44469</v>
      </c>
      <c r="AC2" s="15">
        <f xml:space="preserve"> Time!AC$13</f>
        <v>44500</v>
      </c>
      <c r="AD2" s="15">
        <f xml:space="preserve"> Time!AD$13</f>
        <v>44530</v>
      </c>
      <c r="AE2" s="15">
        <f xml:space="preserve"> Time!AE$13</f>
        <v>44561</v>
      </c>
      <c r="AF2" s="15">
        <f xml:space="preserve"> Time!AF$13</f>
        <v>44592</v>
      </c>
      <c r="AG2" s="15">
        <f xml:space="preserve"> Time!AG$13</f>
        <v>44620</v>
      </c>
      <c r="AH2" s="15">
        <f xml:space="preserve"> Time!AH$13</f>
        <v>44651</v>
      </c>
      <c r="AI2" s="15">
        <f xml:space="preserve"> Time!AI$13</f>
        <v>44681</v>
      </c>
      <c r="AJ2" s="15">
        <f xml:space="preserve"> Time!AJ$13</f>
        <v>44712</v>
      </c>
      <c r="AK2" s="15">
        <f xml:space="preserve"> Time!AK$13</f>
        <v>44742</v>
      </c>
      <c r="AL2" s="15">
        <f xml:space="preserve"> Time!AL$13</f>
        <v>44773</v>
      </c>
      <c r="AM2" s="15">
        <f xml:space="preserve"> Time!AM$13</f>
        <v>44804</v>
      </c>
      <c r="AN2" s="15">
        <f xml:space="preserve"> Time!AN$13</f>
        <v>44834</v>
      </c>
      <c r="AO2" s="15">
        <f xml:space="preserve"> Time!AO$13</f>
        <v>44865</v>
      </c>
      <c r="AP2" s="15">
        <f xml:space="preserve"> Time!AP$13</f>
        <v>44895</v>
      </c>
      <c r="AQ2" s="15">
        <f xml:space="preserve"> Time!AQ$13</f>
        <v>44926</v>
      </c>
      <c r="AR2" s="15">
        <f xml:space="preserve"> Time!AR$13</f>
        <v>44957</v>
      </c>
      <c r="AS2" s="15">
        <f xml:space="preserve"> Time!AS$13</f>
        <v>44985</v>
      </c>
      <c r="AT2" s="15">
        <f xml:space="preserve"> Time!AT$13</f>
        <v>45016</v>
      </c>
      <c r="AU2" s="15">
        <f xml:space="preserve"> Time!AU$13</f>
        <v>45046</v>
      </c>
      <c r="AV2" s="15">
        <f xml:space="preserve"> Time!AV$13</f>
        <v>45077</v>
      </c>
      <c r="AW2" s="15">
        <f xml:space="preserve"> Time!AW$13</f>
        <v>45107</v>
      </c>
      <c r="AX2" s="15">
        <f xml:space="preserve"> Time!AX$13</f>
        <v>45138</v>
      </c>
      <c r="AY2" s="15">
        <f xml:space="preserve"> Time!AY$13</f>
        <v>45169</v>
      </c>
      <c r="AZ2" s="15">
        <f xml:space="preserve"> Time!AZ$13</f>
        <v>45199</v>
      </c>
      <c r="BA2" s="15">
        <f xml:space="preserve"> Time!BA$13</f>
        <v>45230</v>
      </c>
      <c r="BB2" s="15">
        <f xml:space="preserve"> Time!BB$13</f>
        <v>45260</v>
      </c>
      <c r="BC2" s="15">
        <f xml:space="preserve"> Time!BC$13</f>
        <v>45291</v>
      </c>
      <c r="BD2" s="15">
        <f xml:space="preserve"> Time!BD$13</f>
        <v>45322</v>
      </c>
      <c r="BE2" s="15">
        <f xml:space="preserve"> Time!BE$13</f>
        <v>45351</v>
      </c>
      <c r="BF2" s="15">
        <f xml:space="preserve"> Time!BF$13</f>
        <v>45382</v>
      </c>
      <c r="BG2" s="15">
        <f xml:space="preserve"> Time!BG$13</f>
        <v>45412</v>
      </c>
      <c r="BH2" s="15">
        <f xml:space="preserve"> Time!BH$13</f>
        <v>45443</v>
      </c>
      <c r="BI2" s="15">
        <f xml:space="preserve"> Time!BI$13</f>
        <v>45473</v>
      </c>
      <c r="BJ2" s="15">
        <f xml:space="preserve"> Time!BJ$13</f>
        <v>45504</v>
      </c>
      <c r="BK2" s="15">
        <f xml:space="preserve"> Time!BK$13</f>
        <v>45535</v>
      </c>
      <c r="BL2" s="15">
        <f xml:space="preserve"> Time!BL$13</f>
        <v>45565</v>
      </c>
      <c r="BM2" s="15">
        <f xml:space="preserve"> Time!BM$13</f>
        <v>45596</v>
      </c>
      <c r="BN2" s="15">
        <f xml:space="preserve"> Time!BN$13</f>
        <v>45626</v>
      </c>
      <c r="BO2" s="15">
        <f xml:space="preserve"> Time!BO$13</f>
        <v>45657</v>
      </c>
      <c r="BP2" s="15">
        <f xml:space="preserve"> Time!BP$13</f>
        <v>45688</v>
      </c>
      <c r="BQ2" s="15">
        <f xml:space="preserve"> Time!BQ$13</f>
        <v>45716</v>
      </c>
      <c r="BR2" s="15">
        <f xml:space="preserve"> Time!BR$13</f>
        <v>45747</v>
      </c>
      <c r="BS2" s="15">
        <f xml:space="preserve"> Time!BS$13</f>
        <v>45777</v>
      </c>
      <c r="BT2" s="15">
        <f xml:space="preserve"> Time!BT$13</f>
        <v>45808</v>
      </c>
      <c r="BU2" s="15">
        <f xml:space="preserve"> Time!BU$13</f>
        <v>45838</v>
      </c>
      <c r="BV2" s="15">
        <f xml:space="preserve"> Time!BV$13</f>
        <v>45869</v>
      </c>
    </row>
    <row r="3" spans="1:74" x14ac:dyDescent="0.25">
      <c r="A3" s="2"/>
      <c r="D3" s="20"/>
      <c r="E3" s="8" t="str">
        <f xml:space="preserve"> Time!E$7</f>
        <v>Model column counter</v>
      </c>
      <c r="F3" s="2" t="s">
        <v>19</v>
      </c>
      <c r="G3" s="2" t="s">
        <v>20</v>
      </c>
      <c r="H3" s="7" t="s">
        <v>37</v>
      </c>
      <c r="I3" s="8"/>
      <c r="J3" s="8">
        <f xml:space="preserve"> Time!J$7</f>
        <v>1</v>
      </c>
      <c r="K3" s="8">
        <f xml:space="preserve"> Time!K$7</f>
        <v>2</v>
      </c>
      <c r="L3" s="8">
        <f xml:space="preserve"> Time!L$7</f>
        <v>3</v>
      </c>
      <c r="M3" s="8">
        <f xml:space="preserve"> Time!M$7</f>
        <v>4</v>
      </c>
      <c r="N3" s="8">
        <f xml:space="preserve"> Time!N$7</f>
        <v>5</v>
      </c>
      <c r="O3" s="8">
        <f xml:space="preserve"> Time!O$7</f>
        <v>6</v>
      </c>
      <c r="P3" s="8">
        <f xml:space="preserve"> Time!P$7</f>
        <v>7</v>
      </c>
      <c r="Q3" s="8">
        <f xml:space="preserve"> Time!Q$7</f>
        <v>8</v>
      </c>
      <c r="R3" s="8">
        <f xml:space="preserve"> Time!R$7</f>
        <v>9</v>
      </c>
      <c r="S3" s="8">
        <f xml:space="preserve"> Time!S$7</f>
        <v>10</v>
      </c>
      <c r="T3" s="8">
        <f xml:space="preserve"> Time!T$7</f>
        <v>11</v>
      </c>
      <c r="U3" s="8">
        <f xml:space="preserve"> Time!U$7</f>
        <v>12</v>
      </c>
      <c r="V3" s="8">
        <f xml:space="preserve"> Time!V$7</f>
        <v>13</v>
      </c>
      <c r="W3" s="8">
        <f xml:space="preserve"> Time!W$7</f>
        <v>14</v>
      </c>
      <c r="X3" s="8">
        <f xml:space="preserve"> Time!X$7</f>
        <v>15</v>
      </c>
      <c r="Y3" s="8">
        <f xml:space="preserve"> Time!Y$7</f>
        <v>16</v>
      </c>
      <c r="Z3" s="8">
        <f xml:space="preserve"> Time!Z$7</f>
        <v>17</v>
      </c>
      <c r="AA3" s="8">
        <f xml:space="preserve"> Time!AA$7</f>
        <v>18</v>
      </c>
      <c r="AB3" s="8">
        <f xml:space="preserve"> Time!AB$7</f>
        <v>19</v>
      </c>
      <c r="AC3" s="8">
        <f xml:space="preserve"> Time!AC$7</f>
        <v>20</v>
      </c>
      <c r="AD3" s="8">
        <f xml:space="preserve"> Time!AD$7</f>
        <v>21</v>
      </c>
      <c r="AE3" s="8">
        <f xml:space="preserve"> Time!AE$7</f>
        <v>22</v>
      </c>
      <c r="AF3" s="8">
        <f xml:space="preserve"> Time!AF$7</f>
        <v>23</v>
      </c>
      <c r="AG3" s="8">
        <f xml:space="preserve"> Time!AG$7</f>
        <v>24</v>
      </c>
      <c r="AH3" s="8">
        <f xml:space="preserve"> Time!AH$7</f>
        <v>25</v>
      </c>
      <c r="AI3" s="8">
        <f xml:space="preserve"> Time!AI$7</f>
        <v>26</v>
      </c>
      <c r="AJ3" s="8">
        <f xml:space="preserve"> Time!AJ$7</f>
        <v>27</v>
      </c>
      <c r="AK3" s="8">
        <f xml:space="preserve"> Time!AK$7</f>
        <v>28</v>
      </c>
      <c r="AL3" s="8">
        <f xml:space="preserve"> Time!AL$7</f>
        <v>29</v>
      </c>
      <c r="AM3" s="8">
        <f xml:space="preserve"> Time!AM$7</f>
        <v>30</v>
      </c>
      <c r="AN3" s="8">
        <f xml:space="preserve"> Time!AN$7</f>
        <v>31</v>
      </c>
      <c r="AO3" s="8">
        <f xml:space="preserve"> Time!AO$7</f>
        <v>32</v>
      </c>
      <c r="AP3" s="8">
        <f xml:space="preserve"> Time!AP$7</f>
        <v>33</v>
      </c>
      <c r="AQ3" s="8">
        <f xml:space="preserve"> Time!AQ$7</f>
        <v>34</v>
      </c>
      <c r="AR3" s="8">
        <f xml:space="preserve"> Time!AR$7</f>
        <v>35</v>
      </c>
      <c r="AS3" s="8">
        <f xml:space="preserve"> Time!AS$7</f>
        <v>36</v>
      </c>
      <c r="AT3" s="8">
        <f xml:space="preserve"> Time!AT$7</f>
        <v>37</v>
      </c>
      <c r="AU3" s="8">
        <f xml:space="preserve"> Time!AU$7</f>
        <v>38</v>
      </c>
      <c r="AV3" s="8">
        <f xml:space="preserve"> Time!AV$7</f>
        <v>39</v>
      </c>
      <c r="AW3" s="8">
        <f xml:space="preserve"> Time!AW$7</f>
        <v>40</v>
      </c>
      <c r="AX3" s="8">
        <f xml:space="preserve"> Time!AX$7</f>
        <v>41</v>
      </c>
      <c r="AY3" s="8">
        <f xml:space="preserve"> Time!AY$7</f>
        <v>42</v>
      </c>
      <c r="AZ3" s="8">
        <f xml:space="preserve"> Time!AZ$7</f>
        <v>43</v>
      </c>
      <c r="BA3" s="8">
        <f xml:space="preserve"> Time!BA$7</f>
        <v>44</v>
      </c>
      <c r="BB3" s="8">
        <f xml:space="preserve"> Time!BB$7</f>
        <v>45</v>
      </c>
      <c r="BC3" s="8">
        <f xml:space="preserve"> Time!BC$7</f>
        <v>46</v>
      </c>
      <c r="BD3" s="8">
        <f xml:space="preserve"> Time!BD$7</f>
        <v>47</v>
      </c>
      <c r="BE3" s="8">
        <f xml:space="preserve"> Time!BE$7</f>
        <v>48</v>
      </c>
      <c r="BF3" s="8">
        <f xml:space="preserve"> Time!BF$7</f>
        <v>49</v>
      </c>
      <c r="BG3" s="8">
        <f xml:space="preserve"> Time!BG$7</f>
        <v>50</v>
      </c>
      <c r="BH3" s="8">
        <f xml:space="preserve"> Time!BH$7</f>
        <v>51</v>
      </c>
      <c r="BI3" s="8">
        <f xml:space="preserve"> Time!BI$7</f>
        <v>52</v>
      </c>
      <c r="BJ3" s="8">
        <f xml:space="preserve"> Time!BJ$7</f>
        <v>53</v>
      </c>
      <c r="BK3" s="8">
        <f xml:space="preserve"> Time!BK$7</f>
        <v>54</v>
      </c>
      <c r="BL3" s="8">
        <f xml:space="preserve"> Time!BL$7</f>
        <v>55</v>
      </c>
      <c r="BM3" s="8">
        <f xml:space="preserve"> Time!BM$7</f>
        <v>56</v>
      </c>
      <c r="BN3" s="8">
        <f xml:space="preserve"> Time!BN$7</f>
        <v>57</v>
      </c>
      <c r="BO3" s="8">
        <f xml:space="preserve"> Time!BO$7</f>
        <v>58</v>
      </c>
      <c r="BP3" s="8">
        <f xml:space="preserve"> Time!BP$7</f>
        <v>59</v>
      </c>
      <c r="BQ3" s="8">
        <f xml:space="preserve"> Time!BQ$7</f>
        <v>60</v>
      </c>
      <c r="BR3" s="8">
        <f xml:space="preserve"> Time!BR$7</f>
        <v>61</v>
      </c>
      <c r="BS3" s="8">
        <f xml:space="preserve"> Time!BS$7</f>
        <v>62</v>
      </c>
      <c r="BT3" s="8">
        <f xml:space="preserve"> Time!BT$7</f>
        <v>63</v>
      </c>
      <c r="BU3" s="8">
        <f xml:space="preserve"> Time!BU$7</f>
        <v>64</v>
      </c>
      <c r="BV3" s="8">
        <f xml:space="preserve"> Time!BV$7</f>
        <v>65</v>
      </c>
    </row>
    <row r="5" spans="1:74" s="49" customFormat="1" x14ac:dyDescent="0.25">
      <c r="A5" s="7" t="s">
        <v>1</v>
      </c>
      <c r="B5" s="7"/>
      <c r="C5" s="47"/>
      <c r="D5" s="48"/>
    </row>
    <row r="7" spans="1:74" s="26" customFormat="1" x14ac:dyDescent="0.25">
      <c r="A7" s="21"/>
      <c r="B7" s="22"/>
      <c r="C7" s="23"/>
      <c r="D7" s="24"/>
      <c r="E7" s="13" t="s">
        <v>9</v>
      </c>
      <c r="F7" s="45">
        <v>43921</v>
      </c>
      <c r="G7" s="13" t="s">
        <v>4</v>
      </c>
      <c r="H7" s="68" t="s">
        <v>36</v>
      </c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</row>
    <row r="8" spans="1:74" s="26" customFormat="1" x14ac:dyDescent="0.25">
      <c r="A8" s="21"/>
      <c r="B8" s="22"/>
      <c r="C8" s="23"/>
      <c r="D8" s="24"/>
      <c r="E8" s="42" t="s">
        <v>31</v>
      </c>
      <c r="F8" s="61">
        <v>2</v>
      </c>
      <c r="G8" s="42" t="s">
        <v>8</v>
      </c>
      <c r="H8" s="53" t="s">
        <v>38</v>
      </c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</row>
    <row r="9" spans="1:74" x14ac:dyDescent="0.25">
      <c r="E9" s="5" t="s">
        <v>30</v>
      </c>
      <c r="F9" s="46">
        <v>5</v>
      </c>
      <c r="G9" s="5" t="s">
        <v>8</v>
      </c>
      <c r="H9" s="53" t="s">
        <v>38</v>
      </c>
    </row>
    <row r="12" spans="1:74" x14ac:dyDescent="0.25">
      <c r="A12" s="7" t="s">
        <v>27</v>
      </c>
    </row>
    <row r="14" spans="1:74" s="49" customFormat="1" x14ac:dyDescent="0.25">
      <c r="A14" s="7"/>
      <c r="B14" s="7"/>
      <c r="C14" s="47"/>
      <c r="D14" s="48"/>
      <c r="E14" s="49" t="s">
        <v>33</v>
      </c>
      <c r="G14" s="49" t="s">
        <v>25</v>
      </c>
      <c r="J14" s="57"/>
      <c r="K14" s="58">
        <v>531</v>
      </c>
      <c r="L14" s="58">
        <v>499</v>
      </c>
      <c r="M14" s="58">
        <v>529</v>
      </c>
      <c r="N14" s="58">
        <v>490</v>
      </c>
      <c r="O14" s="58">
        <v>528</v>
      </c>
      <c r="P14" s="58">
        <v>523</v>
      </c>
      <c r="Q14" s="58">
        <v>546</v>
      </c>
      <c r="R14" s="58">
        <v>475</v>
      </c>
      <c r="S14" s="58">
        <v>492</v>
      </c>
      <c r="T14" s="58">
        <v>529</v>
      </c>
      <c r="U14" s="58">
        <v>459</v>
      </c>
      <c r="V14" s="58">
        <v>530</v>
      </c>
      <c r="W14" s="58">
        <v>542</v>
      </c>
      <c r="X14" s="58">
        <v>532</v>
      </c>
      <c r="Y14" s="58">
        <v>459</v>
      </c>
      <c r="Z14" s="58">
        <v>490</v>
      </c>
      <c r="AA14" s="58">
        <v>508</v>
      </c>
      <c r="AB14" s="58">
        <v>525</v>
      </c>
      <c r="AC14" s="58">
        <v>454</v>
      </c>
      <c r="AD14" s="58">
        <v>468</v>
      </c>
      <c r="AE14" s="58">
        <v>466</v>
      </c>
      <c r="AF14" s="58">
        <v>531</v>
      </c>
      <c r="AG14" s="58">
        <v>517</v>
      </c>
      <c r="AH14" s="58">
        <v>469</v>
      </c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</row>
    <row r="15" spans="1:74" s="49" customFormat="1" x14ac:dyDescent="0.25">
      <c r="A15" s="7"/>
      <c r="B15" s="7"/>
      <c r="C15" s="47"/>
      <c r="D15" s="48"/>
      <c r="E15" s="49" t="s">
        <v>35</v>
      </c>
      <c r="F15" s="59">
        <v>0.02</v>
      </c>
      <c r="G15" s="49" t="s">
        <v>26</v>
      </c>
    </row>
    <row r="18" spans="1:7" x14ac:dyDescent="0.25">
      <c r="A18" s="7" t="s">
        <v>23</v>
      </c>
    </row>
    <row r="20" spans="1:7" x14ac:dyDescent="0.25">
      <c r="E20" s="5" t="s">
        <v>12</v>
      </c>
      <c r="F20" s="46">
        <v>34</v>
      </c>
      <c r="G20" s="5" t="s">
        <v>13</v>
      </c>
    </row>
  </sheetData>
  <dataValidations disablePrompts="1" count="1">
    <dataValidation allowBlank="1" showInputMessage="1" showErrorMessage="1" sqref="E8:G8" xr:uid="{FBAF73AA-2310-4E28-B509-D574CB23E44D}"/>
  </dataValidations>
  <printOptions verticalCentered="1" headings="1"/>
  <pageMargins left="0.74803149606299213" right="0.74803149606299213" top="0.98425196850393704" bottom="0.98425196850393704" header="0.51181102362204722" footer="0.51181102362204722"/>
  <pageSetup paperSize="9" scale="55" orientation="landscape" blackAndWhite="1" horizontalDpi="300" verticalDpi="300" r:id="rId1"/>
  <headerFooter alignWithMargins="0">
    <oddHeader>&amp;LTIMELINES&amp;CSheet: &amp;A&amp;RSTRICTLY CONFIDENTIAL</oddHeader>
    <oddFooter>&amp;L&amp;F (Printed on &amp;D at &amp;T) 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AB5C8-8698-4996-8FD8-3146F64825DD}">
  <sheetPr>
    <outlinePr summaryBelow="0" summaryRight="0"/>
  </sheetPr>
  <dimension ref="A1:BV42"/>
  <sheetViews>
    <sheetView defaultGridColor="0" colorId="22" zoomScale="80" zoomScaleNormal="80" workbookViewId="0">
      <pane xSplit="9" ySplit="3" topLeftCell="J4" activePane="bottomRight" state="frozen"/>
      <selection activeCell="E14" sqref="E14"/>
      <selection pane="topRight" activeCell="E14" sqref="E14"/>
      <selection pane="bottomLeft" activeCell="E14" sqref="E14"/>
      <selection pane="bottomRight" activeCell="J4" sqref="J4"/>
    </sheetView>
  </sheetViews>
  <sheetFormatPr baseColWidth="10" defaultColWidth="0" defaultRowHeight="13.2" x14ac:dyDescent="0.25"/>
  <cols>
    <col min="1" max="1" width="1.33203125" style="7" customWidth="1"/>
    <col min="2" max="2" width="1.33203125" style="2" customWidth="1"/>
    <col min="3" max="3" width="1.33203125" style="3" customWidth="1"/>
    <col min="4" max="4" width="1.33203125" style="4" customWidth="1"/>
    <col min="5" max="5" width="45.5546875" style="5" bestFit="1" customWidth="1"/>
    <col min="6" max="6" width="12.6640625" style="5" customWidth="1"/>
    <col min="7" max="8" width="11.6640625" style="5" customWidth="1"/>
    <col min="9" max="9" width="2.6640625" style="5" customWidth="1"/>
    <col min="10" max="74" width="11.6640625" style="5" customWidth="1"/>
    <col min="75" max="16384" width="11.6640625" style="6" hidden="1"/>
  </cols>
  <sheetData>
    <row r="1" spans="1:74" ht="24.6" x14ac:dyDescent="0.25">
      <c r="A1" s="1" t="str">
        <f ca="1" xml:space="preserve"> RIGHT(CELL("filename", A1), LEN(CELL("filename", A1)) - SEARCH("]", CELL("filename", A1)))</f>
        <v>Time</v>
      </c>
    </row>
    <row r="2" spans="1:74" s="19" customFormat="1" x14ac:dyDescent="0.25">
      <c r="A2" s="15"/>
      <c r="B2" s="15"/>
      <c r="C2" s="16"/>
      <c r="D2" s="17"/>
      <c r="E2" s="18" t="str">
        <f xml:space="preserve"> Time!E$13</f>
        <v>Model period ending</v>
      </c>
      <c r="F2" s="18"/>
      <c r="G2" s="18"/>
      <c r="H2" s="18"/>
      <c r="I2" s="18"/>
      <c r="J2" s="15">
        <f xml:space="preserve"> Time!J$13</f>
        <v>43921</v>
      </c>
      <c r="K2" s="15">
        <f xml:space="preserve"> Time!K$13</f>
        <v>43951</v>
      </c>
      <c r="L2" s="15">
        <f xml:space="preserve"> Time!L$13</f>
        <v>43982</v>
      </c>
      <c r="M2" s="15">
        <f xml:space="preserve"> Time!M$13</f>
        <v>44012</v>
      </c>
      <c r="N2" s="15">
        <f xml:space="preserve"> Time!N$13</f>
        <v>44043</v>
      </c>
      <c r="O2" s="15">
        <f xml:space="preserve"> Time!O$13</f>
        <v>44074</v>
      </c>
      <c r="P2" s="15">
        <f xml:space="preserve"> Time!P$13</f>
        <v>44104</v>
      </c>
      <c r="Q2" s="15">
        <f xml:space="preserve"> Time!Q$13</f>
        <v>44135</v>
      </c>
      <c r="R2" s="15">
        <f xml:space="preserve"> Time!R$13</f>
        <v>44165</v>
      </c>
      <c r="S2" s="15">
        <f xml:space="preserve"> Time!S$13</f>
        <v>44196</v>
      </c>
      <c r="T2" s="15">
        <f xml:space="preserve"> Time!T$13</f>
        <v>44227</v>
      </c>
      <c r="U2" s="15">
        <f xml:space="preserve"> Time!U$13</f>
        <v>44255</v>
      </c>
      <c r="V2" s="15">
        <f xml:space="preserve"> Time!V$13</f>
        <v>44286</v>
      </c>
      <c r="W2" s="15">
        <f xml:space="preserve"> Time!W$13</f>
        <v>44316</v>
      </c>
      <c r="X2" s="15">
        <f xml:space="preserve"> Time!X$13</f>
        <v>44347</v>
      </c>
      <c r="Y2" s="15">
        <f xml:space="preserve"> Time!Y$13</f>
        <v>44377</v>
      </c>
      <c r="Z2" s="15">
        <f xml:space="preserve"> Time!Z$13</f>
        <v>44408</v>
      </c>
      <c r="AA2" s="15">
        <f xml:space="preserve"> Time!AA$13</f>
        <v>44439</v>
      </c>
      <c r="AB2" s="15">
        <f xml:space="preserve"> Time!AB$13</f>
        <v>44469</v>
      </c>
      <c r="AC2" s="15">
        <f xml:space="preserve"> Time!AC$13</f>
        <v>44500</v>
      </c>
      <c r="AD2" s="15">
        <f xml:space="preserve"> Time!AD$13</f>
        <v>44530</v>
      </c>
      <c r="AE2" s="15">
        <f xml:space="preserve"> Time!AE$13</f>
        <v>44561</v>
      </c>
      <c r="AF2" s="15">
        <f xml:space="preserve"> Time!AF$13</f>
        <v>44592</v>
      </c>
      <c r="AG2" s="15">
        <f xml:space="preserve"> Time!AG$13</f>
        <v>44620</v>
      </c>
      <c r="AH2" s="15">
        <f xml:space="preserve"> Time!AH$13</f>
        <v>44651</v>
      </c>
      <c r="AI2" s="15">
        <f xml:space="preserve"> Time!AI$13</f>
        <v>44681</v>
      </c>
      <c r="AJ2" s="15">
        <f xml:space="preserve"> Time!AJ$13</f>
        <v>44712</v>
      </c>
      <c r="AK2" s="15">
        <f xml:space="preserve"> Time!AK$13</f>
        <v>44742</v>
      </c>
      <c r="AL2" s="15">
        <f xml:space="preserve"> Time!AL$13</f>
        <v>44773</v>
      </c>
      <c r="AM2" s="15">
        <f xml:space="preserve"> Time!AM$13</f>
        <v>44804</v>
      </c>
      <c r="AN2" s="15">
        <f xml:space="preserve"> Time!AN$13</f>
        <v>44834</v>
      </c>
      <c r="AO2" s="15">
        <f xml:space="preserve"> Time!AO$13</f>
        <v>44865</v>
      </c>
      <c r="AP2" s="15">
        <f xml:space="preserve"> Time!AP$13</f>
        <v>44895</v>
      </c>
      <c r="AQ2" s="15">
        <f xml:space="preserve"> Time!AQ$13</f>
        <v>44926</v>
      </c>
      <c r="AR2" s="15">
        <f xml:space="preserve"> Time!AR$13</f>
        <v>44957</v>
      </c>
      <c r="AS2" s="15">
        <f xml:space="preserve"> Time!AS$13</f>
        <v>44985</v>
      </c>
      <c r="AT2" s="15">
        <f xml:space="preserve"> Time!AT$13</f>
        <v>45016</v>
      </c>
      <c r="AU2" s="15">
        <f xml:space="preserve"> Time!AU$13</f>
        <v>45046</v>
      </c>
      <c r="AV2" s="15">
        <f xml:space="preserve"> Time!AV$13</f>
        <v>45077</v>
      </c>
      <c r="AW2" s="15">
        <f xml:space="preserve"> Time!AW$13</f>
        <v>45107</v>
      </c>
      <c r="AX2" s="15">
        <f xml:space="preserve"> Time!AX$13</f>
        <v>45138</v>
      </c>
      <c r="AY2" s="15">
        <f xml:space="preserve"> Time!AY$13</f>
        <v>45169</v>
      </c>
      <c r="AZ2" s="15">
        <f xml:space="preserve"> Time!AZ$13</f>
        <v>45199</v>
      </c>
      <c r="BA2" s="15">
        <f xml:space="preserve"> Time!BA$13</f>
        <v>45230</v>
      </c>
      <c r="BB2" s="15">
        <f xml:space="preserve"> Time!BB$13</f>
        <v>45260</v>
      </c>
      <c r="BC2" s="15">
        <f xml:space="preserve"> Time!BC$13</f>
        <v>45291</v>
      </c>
      <c r="BD2" s="15">
        <f xml:space="preserve"> Time!BD$13</f>
        <v>45322</v>
      </c>
      <c r="BE2" s="15">
        <f xml:space="preserve"> Time!BE$13</f>
        <v>45351</v>
      </c>
      <c r="BF2" s="15">
        <f xml:space="preserve"> Time!BF$13</f>
        <v>45382</v>
      </c>
      <c r="BG2" s="15">
        <f xml:space="preserve"> Time!BG$13</f>
        <v>45412</v>
      </c>
      <c r="BH2" s="15">
        <f xml:space="preserve"> Time!BH$13</f>
        <v>45443</v>
      </c>
      <c r="BI2" s="15">
        <f xml:space="preserve"> Time!BI$13</f>
        <v>45473</v>
      </c>
      <c r="BJ2" s="15">
        <f xml:space="preserve"> Time!BJ$13</f>
        <v>45504</v>
      </c>
      <c r="BK2" s="15">
        <f xml:space="preserve"> Time!BK$13</f>
        <v>45535</v>
      </c>
      <c r="BL2" s="15">
        <f xml:space="preserve"> Time!BL$13</f>
        <v>45565</v>
      </c>
      <c r="BM2" s="15">
        <f xml:space="preserve"> Time!BM$13</f>
        <v>45596</v>
      </c>
      <c r="BN2" s="15">
        <f xml:space="preserve"> Time!BN$13</f>
        <v>45626</v>
      </c>
      <c r="BO2" s="15">
        <f xml:space="preserve"> Time!BO$13</f>
        <v>45657</v>
      </c>
      <c r="BP2" s="15">
        <f xml:space="preserve"> Time!BP$13</f>
        <v>45688</v>
      </c>
      <c r="BQ2" s="15">
        <f xml:space="preserve"> Time!BQ$13</f>
        <v>45716</v>
      </c>
      <c r="BR2" s="15">
        <f xml:space="preserve"> Time!BR$13</f>
        <v>45747</v>
      </c>
      <c r="BS2" s="15">
        <f xml:space="preserve"> Time!BS$13</f>
        <v>45777</v>
      </c>
      <c r="BT2" s="15">
        <f xml:space="preserve"> Time!BT$13</f>
        <v>45808</v>
      </c>
      <c r="BU2" s="15">
        <f xml:space="preserve"> Time!BU$13</f>
        <v>45838</v>
      </c>
      <c r="BV2" s="15">
        <f xml:space="preserve"> Time!BV$13</f>
        <v>45869</v>
      </c>
    </row>
    <row r="3" spans="1:74" x14ac:dyDescent="0.25">
      <c r="A3" s="2"/>
      <c r="D3" s="20"/>
      <c r="E3" s="8" t="str">
        <f xml:space="preserve"> Time!E$7</f>
        <v>Model column counter</v>
      </c>
      <c r="F3" s="2" t="s">
        <v>19</v>
      </c>
      <c r="G3" s="2" t="s">
        <v>20</v>
      </c>
      <c r="H3" s="2" t="s">
        <v>24</v>
      </c>
      <c r="I3" s="8"/>
      <c r="J3" s="8">
        <f xml:space="preserve"> Time!J$7</f>
        <v>1</v>
      </c>
      <c r="K3" s="8">
        <f xml:space="preserve"> Time!K$7</f>
        <v>2</v>
      </c>
      <c r="L3" s="8">
        <f xml:space="preserve"> Time!L$7</f>
        <v>3</v>
      </c>
      <c r="M3" s="8">
        <f xml:space="preserve"> Time!M$7</f>
        <v>4</v>
      </c>
      <c r="N3" s="8">
        <f xml:space="preserve"> Time!N$7</f>
        <v>5</v>
      </c>
      <c r="O3" s="8">
        <f xml:space="preserve"> Time!O$7</f>
        <v>6</v>
      </c>
      <c r="P3" s="8">
        <f xml:space="preserve"> Time!P$7</f>
        <v>7</v>
      </c>
      <c r="Q3" s="8">
        <f xml:space="preserve"> Time!Q$7</f>
        <v>8</v>
      </c>
      <c r="R3" s="8">
        <f xml:space="preserve"> Time!R$7</f>
        <v>9</v>
      </c>
      <c r="S3" s="8">
        <f xml:space="preserve"> Time!S$7</f>
        <v>10</v>
      </c>
      <c r="T3" s="8">
        <f xml:space="preserve"> Time!T$7</f>
        <v>11</v>
      </c>
      <c r="U3" s="8">
        <f xml:space="preserve"> Time!U$7</f>
        <v>12</v>
      </c>
      <c r="V3" s="8">
        <f xml:space="preserve"> Time!V$7</f>
        <v>13</v>
      </c>
      <c r="W3" s="8">
        <f xml:space="preserve"> Time!W$7</f>
        <v>14</v>
      </c>
      <c r="X3" s="8">
        <f xml:space="preserve"> Time!X$7</f>
        <v>15</v>
      </c>
      <c r="Y3" s="8">
        <f xml:space="preserve"> Time!Y$7</f>
        <v>16</v>
      </c>
      <c r="Z3" s="8">
        <f xml:space="preserve"> Time!Z$7</f>
        <v>17</v>
      </c>
      <c r="AA3" s="8">
        <f xml:space="preserve"> Time!AA$7</f>
        <v>18</v>
      </c>
      <c r="AB3" s="8">
        <f xml:space="preserve"> Time!AB$7</f>
        <v>19</v>
      </c>
      <c r="AC3" s="8">
        <f xml:space="preserve"> Time!AC$7</f>
        <v>20</v>
      </c>
      <c r="AD3" s="8">
        <f xml:space="preserve"> Time!AD$7</f>
        <v>21</v>
      </c>
      <c r="AE3" s="8">
        <f xml:space="preserve"> Time!AE$7</f>
        <v>22</v>
      </c>
      <c r="AF3" s="8">
        <f xml:space="preserve"> Time!AF$7</f>
        <v>23</v>
      </c>
      <c r="AG3" s="8">
        <f xml:space="preserve"> Time!AG$7</f>
        <v>24</v>
      </c>
      <c r="AH3" s="8">
        <f xml:space="preserve"> Time!AH$7</f>
        <v>25</v>
      </c>
      <c r="AI3" s="8">
        <f xml:space="preserve"> Time!AI$7</f>
        <v>26</v>
      </c>
      <c r="AJ3" s="8">
        <f xml:space="preserve"> Time!AJ$7</f>
        <v>27</v>
      </c>
      <c r="AK3" s="8">
        <f xml:space="preserve"> Time!AK$7</f>
        <v>28</v>
      </c>
      <c r="AL3" s="8">
        <f xml:space="preserve"> Time!AL$7</f>
        <v>29</v>
      </c>
      <c r="AM3" s="8">
        <f xml:space="preserve"> Time!AM$7</f>
        <v>30</v>
      </c>
      <c r="AN3" s="8">
        <f xml:space="preserve"> Time!AN$7</f>
        <v>31</v>
      </c>
      <c r="AO3" s="8">
        <f xml:space="preserve"> Time!AO$7</f>
        <v>32</v>
      </c>
      <c r="AP3" s="8">
        <f xml:space="preserve"> Time!AP$7</f>
        <v>33</v>
      </c>
      <c r="AQ3" s="8">
        <f xml:space="preserve"> Time!AQ$7</f>
        <v>34</v>
      </c>
      <c r="AR3" s="8">
        <f xml:space="preserve"> Time!AR$7</f>
        <v>35</v>
      </c>
      <c r="AS3" s="8">
        <f xml:space="preserve"> Time!AS$7</f>
        <v>36</v>
      </c>
      <c r="AT3" s="8">
        <f xml:space="preserve"> Time!AT$7</f>
        <v>37</v>
      </c>
      <c r="AU3" s="8">
        <f xml:space="preserve"> Time!AU$7</f>
        <v>38</v>
      </c>
      <c r="AV3" s="8">
        <f xml:space="preserve"> Time!AV$7</f>
        <v>39</v>
      </c>
      <c r="AW3" s="8">
        <f xml:space="preserve"> Time!AW$7</f>
        <v>40</v>
      </c>
      <c r="AX3" s="8">
        <f xml:space="preserve"> Time!AX$7</f>
        <v>41</v>
      </c>
      <c r="AY3" s="8">
        <f xml:space="preserve"> Time!AY$7</f>
        <v>42</v>
      </c>
      <c r="AZ3" s="8">
        <f xml:space="preserve"> Time!AZ$7</f>
        <v>43</v>
      </c>
      <c r="BA3" s="8">
        <f xml:space="preserve"> Time!BA$7</f>
        <v>44</v>
      </c>
      <c r="BB3" s="8">
        <f xml:space="preserve"> Time!BB$7</f>
        <v>45</v>
      </c>
      <c r="BC3" s="8">
        <f xml:space="preserve"> Time!BC$7</f>
        <v>46</v>
      </c>
      <c r="BD3" s="8">
        <f xml:space="preserve"> Time!BD$7</f>
        <v>47</v>
      </c>
      <c r="BE3" s="8">
        <f xml:space="preserve"> Time!BE$7</f>
        <v>48</v>
      </c>
      <c r="BF3" s="8">
        <f xml:space="preserve"> Time!BF$7</f>
        <v>49</v>
      </c>
      <c r="BG3" s="8">
        <f xml:space="preserve"> Time!BG$7</f>
        <v>50</v>
      </c>
      <c r="BH3" s="8">
        <f xml:space="preserve"> Time!BH$7</f>
        <v>51</v>
      </c>
      <c r="BI3" s="8">
        <f xml:space="preserve"> Time!BI$7</f>
        <v>52</v>
      </c>
      <c r="BJ3" s="8">
        <f xml:space="preserve"> Time!BJ$7</f>
        <v>53</v>
      </c>
      <c r="BK3" s="8">
        <f xml:space="preserve"> Time!BK$7</f>
        <v>54</v>
      </c>
      <c r="BL3" s="8">
        <f xml:space="preserve"> Time!BL$7</f>
        <v>55</v>
      </c>
      <c r="BM3" s="8">
        <f xml:space="preserve"> Time!BM$7</f>
        <v>56</v>
      </c>
      <c r="BN3" s="8">
        <f xml:space="preserve"> Time!BN$7</f>
        <v>57</v>
      </c>
      <c r="BO3" s="8">
        <f xml:space="preserve"> Time!BO$7</f>
        <v>58</v>
      </c>
      <c r="BP3" s="8">
        <f xml:space="preserve"> Time!BP$7</f>
        <v>59</v>
      </c>
      <c r="BQ3" s="8">
        <f xml:space="preserve"> Time!BQ$7</f>
        <v>60</v>
      </c>
      <c r="BR3" s="8">
        <f xml:space="preserve"> Time!BR$7</f>
        <v>61</v>
      </c>
      <c r="BS3" s="8">
        <f xml:space="preserve"> Time!BS$7</f>
        <v>62</v>
      </c>
      <c r="BT3" s="8">
        <f xml:space="preserve"> Time!BT$7</f>
        <v>63</v>
      </c>
      <c r="BU3" s="8">
        <f xml:space="preserve"> Time!BU$7</f>
        <v>64</v>
      </c>
      <c r="BV3" s="8">
        <f xml:space="preserve"> Time!BV$7</f>
        <v>65</v>
      </c>
    </row>
    <row r="5" spans="1:74" x14ac:dyDescent="0.25">
      <c r="A5" s="7" t="s">
        <v>1</v>
      </c>
    </row>
    <row r="7" spans="1:74" x14ac:dyDescent="0.25">
      <c r="E7" s="5" t="s">
        <v>2</v>
      </c>
      <c r="G7" s="5" t="s">
        <v>3</v>
      </c>
      <c r="I7" s="9"/>
      <c r="J7" s="5">
        <f xml:space="preserve"> I7 + 1</f>
        <v>1</v>
      </c>
      <c r="K7" s="5">
        <f t="shared" ref="K7:BV7" si="0" xml:space="preserve"> J7 + 1</f>
        <v>2</v>
      </c>
      <c r="L7" s="5">
        <f t="shared" si="0"/>
        <v>3</v>
      </c>
      <c r="M7" s="5">
        <f t="shared" si="0"/>
        <v>4</v>
      </c>
      <c r="N7" s="5">
        <f t="shared" si="0"/>
        <v>5</v>
      </c>
      <c r="O7" s="5">
        <f t="shared" si="0"/>
        <v>6</v>
      </c>
      <c r="P7" s="5">
        <f t="shared" si="0"/>
        <v>7</v>
      </c>
      <c r="Q7" s="5">
        <f t="shared" si="0"/>
        <v>8</v>
      </c>
      <c r="R7" s="5">
        <f t="shared" si="0"/>
        <v>9</v>
      </c>
      <c r="S7" s="5">
        <f t="shared" si="0"/>
        <v>10</v>
      </c>
      <c r="T7" s="5">
        <f t="shared" si="0"/>
        <v>11</v>
      </c>
      <c r="U7" s="5">
        <f t="shared" si="0"/>
        <v>12</v>
      </c>
      <c r="V7" s="5">
        <f t="shared" si="0"/>
        <v>13</v>
      </c>
      <c r="W7" s="5">
        <f t="shared" si="0"/>
        <v>14</v>
      </c>
      <c r="X7" s="5">
        <f t="shared" si="0"/>
        <v>15</v>
      </c>
      <c r="Y7" s="5">
        <f t="shared" si="0"/>
        <v>16</v>
      </c>
      <c r="Z7" s="5">
        <f t="shared" si="0"/>
        <v>17</v>
      </c>
      <c r="AA7" s="5">
        <f t="shared" si="0"/>
        <v>18</v>
      </c>
      <c r="AB7" s="5">
        <f t="shared" si="0"/>
        <v>19</v>
      </c>
      <c r="AC7" s="5">
        <f t="shared" si="0"/>
        <v>20</v>
      </c>
      <c r="AD7" s="5">
        <f t="shared" si="0"/>
        <v>21</v>
      </c>
      <c r="AE7" s="5">
        <f t="shared" si="0"/>
        <v>22</v>
      </c>
      <c r="AF7" s="5">
        <f t="shared" si="0"/>
        <v>23</v>
      </c>
      <c r="AG7" s="5">
        <f t="shared" si="0"/>
        <v>24</v>
      </c>
      <c r="AH7" s="5">
        <f t="shared" si="0"/>
        <v>25</v>
      </c>
      <c r="AI7" s="5">
        <f t="shared" si="0"/>
        <v>26</v>
      </c>
      <c r="AJ7" s="5">
        <f t="shared" si="0"/>
        <v>27</v>
      </c>
      <c r="AK7" s="5">
        <f t="shared" si="0"/>
        <v>28</v>
      </c>
      <c r="AL7" s="5">
        <f t="shared" si="0"/>
        <v>29</v>
      </c>
      <c r="AM7" s="5">
        <f t="shared" si="0"/>
        <v>30</v>
      </c>
      <c r="AN7" s="5">
        <f t="shared" si="0"/>
        <v>31</v>
      </c>
      <c r="AO7" s="5">
        <f t="shared" si="0"/>
        <v>32</v>
      </c>
      <c r="AP7" s="5">
        <f t="shared" si="0"/>
        <v>33</v>
      </c>
      <c r="AQ7" s="5">
        <f t="shared" si="0"/>
        <v>34</v>
      </c>
      <c r="AR7" s="5">
        <f t="shared" si="0"/>
        <v>35</v>
      </c>
      <c r="AS7" s="5">
        <f t="shared" si="0"/>
        <v>36</v>
      </c>
      <c r="AT7" s="5">
        <f t="shared" si="0"/>
        <v>37</v>
      </c>
      <c r="AU7" s="5">
        <f t="shared" si="0"/>
        <v>38</v>
      </c>
      <c r="AV7" s="5">
        <f t="shared" si="0"/>
        <v>39</v>
      </c>
      <c r="AW7" s="5">
        <f t="shared" si="0"/>
        <v>40</v>
      </c>
      <c r="AX7" s="5">
        <f t="shared" si="0"/>
        <v>41</v>
      </c>
      <c r="AY7" s="5">
        <f t="shared" si="0"/>
        <v>42</v>
      </c>
      <c r="AZ7" s="5">
        <f t="shared" si="0"/>
        <v>43</v>
      </c>
      <c r="BA7" s="5">
        <f t="shared" si="0"/>
        <v>44</v>
      </c>
      <c r="BB7" s="5">
        <f t="shared" si="0"/>
        <v>45</v>
      </c>
      <c r="BC7" s="5">
        <f t="shared" si="0"/>
        <v>46</v>
      </c>
      <c r="BD7" s="5">
        <f t="shared" si="0"/>
        <v>47</v>
      </c>
      <c r="BE7" s="5">
        <f t="shared" si="0"/>
        <v>48</v>
      </c>
      <c r="BF7" s="5">
        <f t="shared" si="0"/>
        <v>49</v>
      </c>
      <c r="BG7" s="5">
        <f t="shared" si="0"/>
        <v>50</v>
      </c>
      <c r="BH7" s="5">
        <f t="shared" si="0"/>
        <v>51</v>
      </c>
      <c r="BI7" s="5">
        <f t="shared" si="0"/>
        <v>52</v>
      </c>
      <c r="BJ7" s="5">
        <f t="shared" si="0"/>
        <v>53</v>
      </c>
      <c r="BK7" s="5">
        <f t="shared" si="0"/>
        <v>54</v>
      </c>
      <c r="BL7" s="5">
        <f t="shared" si="0"/>
        <v>55</v>
      </c>
      <c r="BM7" s="5">
        <f t="shared" si="0"/>
        <v>56</v>
      </c>
      <c r="BN7" s="5">
        <f t="shared" si="0"/>
        <v>57</v>
      </c>
      <c r="BO7" s="5">
        <f t="shared" si="0"/>
        <v>58</v>
      </c>
      <c r="BP7" s="5">
        <f t="shared" si="0"/>
        <v>59</v>
      </c>
      <c r="BQ7" s="5">
        <f t="shared" si="0"/>
        <v>60</v>
      </c>
      <c r="BR7" s="5">
        <f t="shared" si="0"/>
        <v>61</v>
      </c>
      <c r="BS7" s="5">
        <f t="shared" si="0"/>
        <v>62</v>
      </c>
      <c r="BT7" s="5">
        <f t="shared" si="0"/>
        <v>63</v>
      </c>
      <c r="BU7" s="5">
        <f t="shared" si="0"/>
        <v>64</v>
      </c>
      <c r="BV7" s="5">
        <f t="shared" si="0"/>
        <v>65</v>
      </c>
    </row>
    <row r="9" spans="1:74" x14ac:dyDescent="0.25">
      <c r="E9" s="5" t="s">
        <v>5</v>
      </c>
      <c r="G9" s="5" t="s">
        <v>0</v>
      </c>
      <c r="H9" s="5">
        <f xml:space="preserve"> SUM(J9:BV9)</f>
        <v>1</v>
      </c>
      <c r="J9" s="5">
        <f xml:space="preserve"> IF(J7 = 1, 1, 0)</f>
        <v>1</v>
      </c>
      <c r="K9" s="5">
        <f t="shared" ref="K9:BV9" si="1" xml:space="preserve"> IF(K7 = 1, 1, 0)</f>
        <v>0</v>
      </c>
      <c r="L9" s="5">
        <f t="shared" si="1"/>
        <v>0</v>
      </c>
      <c r="M9" s="5">
        <f t="shared" si="1"/>
        <v>0</v>
      </c>
      <c r="N9" s="5">
        <f t="shared" si="1"/>
        <v>0</v>
      </c>
      <c r="O9" s="5">
        <f t="shared" si="1"/>
        <v>0</v>
      </c>
      <c r="P9" s="5">
        <f t="shared" si="1"/>
        <v>0</v>
      </c>
      <c r="Q9" s="5">
        <f t="shared" si="1"/>
        <v>0</v>
      </c>
      <c r="R9" s="5">
        <f t="shared" si="1"/>
        <v>0</v>
      </c>
      <c r="S9" s="5">
        <f t="shared" si="1"/>
        <v>0</v>
      </c>
      <c r="T9" s="5">
        <f t="shared" si="1"/>
        <v>0</v>
      </c>
      <c r="U9" s="5">
        <f t="shared" si="1"/>
        <v>0</v>
      </c>
      <c r="V9" s="5">
        <f t="shared" si="1"/>
        <v>0</v>
      </c>
      <c r="W9" s="5">
        <f t="shared" si="1"/>
        <v>0</v>
      </c>
      <c r="X9" s="5">
        <f t="shared" si="1"/>
        <v>0</v>
      </c>
      <c r="Y9" s="5">
        <f t="shared" si="1"/>
        <v>0</v>
      </c>
      <c r="Z9" s="5">
        <f t="shared" si="1"/>
        <v>0</v>
      </c>
      <c r="AA9" s="5">
        <f t="shared" si="1"/>
        <v>0</v>
      </c>
      <c r="AB9" s="5">
        <f t="shared" si="1"/>
        <v>0</v>
      </c>
      <c r="AC9" s="5">
        <f t="shared" si="1"/>
        <v>0</v>
      </c>
      <c r="AD9" s="5">
        <f t="shared" si="1"/>
        <v>0</v>
      </c>
      <c r="AE9" s="5">
        <f t="shared" si="1"/>
        <v>0</v>
      </c>
      <c r="AF9" s="5">
        <f t="shared" si="1"/>
        <v>0</v>
      </c>
      <c r="AG9" s="5">
        <f t="shared" si="1"/>
        <v>0</v>
      </c>
      <c r="AH9" s="5">
        <f t="shared" si="1"/>
        <v>0</v>
      </c>
      <c r="AI9" s="5">
        <f t="shared" si="1"/>
        <v>0</v>
      </c>
      <c r="AJ9" s="5">
        <f t="shared" si="1"/>
        <v>0</v>
      </c>
      <c r="AK9" s="5">
        <f t="shared" si="1"/>
        <v>0</v>
      </c>
      <c r="AL9" s="5">
        <f t="shared" si="1"/>
        <v>0</v>
      </c>
      <c r="AM9" s="5">
        <f t="shared" si="1"/>
        <v>0</v>
      </c>
      <c r="AN9" s="5">
        <f t="shared" si="1"/>
        <v>0</v>
      </c>
      <c r="AO9" s="5">
        <f t="shared" si="1"/>
        <v>0</v>
      </c>
      <c r="AP9" s="5">
        <f t="shared" si="1"/>
        <v>0</v>
      </c>
      <c r="AQ9" s="5">
        <f t="shared" si="1"/>
        <v>0</v>
      </c>
      <c r="AR9" s="5">
        <f t="shared" si="1"/>
        <v>0</v>
      </c>
      <c r="AS9" s="5">
        <f t="shared" si="1"/>
        <v>0</v>
      </c>
      <c r="AT9" s="5">
        <f t="shared" si="1"/>
        <v>0</v>
      </c>
      <c r="AU9" s="5">
        <f t="shared" si="1"/>
        <v>0</v>
      </c>
      <c r="AV9" s="5">
        <f t="shared" si="1"/>
        <v>0</v>
      </c>
      <c r="AW9" s="5">
        <f t="shared" si="1"/>
        <v>0</v>
      </c>
      <c r="AX9" s="5">
        <f t="shared" si="1"/>
        <v>0</v>
      </c>
      <c r="AY9" s="5">
        <f t="shared" si="1"/>
        <v>0</v>
      </c>
      <c r="AZ9" s="5">
        <f t="shared" si="1"/>
        <v>0</v>
      </c>
      <c r="BA9" s="5">
        <f t="shared" si="1"/>
        <v>0</v>
      </c>
      <c r="BB9" s="5">
        <f t="shared" si="1"/>
        <v>0</v>
      </c>
      <c r="BC9" s="5">
        <f t="shared" si="1"/>
        <v>0</v>
      </c>
      <c r="BD9" s="5">
        <f t="shared" si="1"/>
        <v>0</v>
      </c>
      <c r="BE9" s="5">
        <f t="shared" si="1"/>
        <v>0</v>
      </c>
      <c r="BF9" s="5">
        <f t="shared" si="1"/>
        <v>0</v>
      </c>
      <c r="BG9" s="5">
        <f t="shared" si="1"/>
        <v>0</v>
      </c>
      <c r="BH9" s="5">
        <f t="shared" si="1"/>
        <v>0</v>
      </c>
      <c r="BI9" s="5">
        <f t="shared" si="1"/>
        <v>0</v>
      </c>
      <c r="BJ9" s="5">
        <f t="shared" si="1"/>
        <v>0</v>
      </c>
      <c r="BK9" s="5">
        <f t="shared" si="1"/>
        <v>0</v>
      </c>
      <c r="BL9" s="5">
        <f t="shared" si="1"/>
        <v>0</v>
      </c>
      <c r="BM9" s="5">
        <f t="shared" si="1"/>
        <v>0</v>
      </c>
      <c r="BN9" s="5">
        <f t="shared" si="1"/>
        <v>0</v>
      </c>
      <c r="BO9" s="5">
        <f t="shared" si="1"/>
        <v>0</v>
      </c>
      <c r="BP9" s="5">
        <f t="shared" si="1"/>
        <v>0</v>
      </c>
      <c r="BQ9" s="5">
        <f t="shared" si="1"/>
        <v>0</v>
      </c>
      <c r="BR9" s="5">
        <f t="shared" si="1"/>
        <v>0</v>
      </c>
      <c r="BS9" s="5">
        <f t="shared" si="1"/>
        <v>0</v>
      </c>
      <c r="BT9" s="5">
        <f t="shared" si="1"/>
        <v>0</v>
      </c>
      <c r="BU9" s="5">
        <f t="shared" si="1"/>
        <v>0</v>
      </c>
      <c r="BV9" s="5">
        <f t="shared" si="1"/>
        <v>0</v>
      </c>
    </row>
    <row r="11" spans="1:74" s="14" customFormat="1" x14ac:dyDescent="0.25">
      <c r="A11" s="10"/>
      <c r="B11" s="11"/>
      <c r="C11" s="12"/>
      <c r="D11" s="13"/>
      <c r="E11" s="27" t="str">
        <f xml:space="preserve"> Inp!E$7</f>
        <v>First date of time ruler (EoM)</v>
      </c>
      <c r="F11" s="27">
        <f xml:space="preserve"> Inp!F$7</f>
        <v>43921</v>
      </c>
      <c r="G11" s="27" t="str">
        <f xml:space="preserve"> Inp!G$7</f>
        <v>date</v>
      </c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</row>
    <row r="12" spans="1:74" x14ac:dyDescent="0.25">
      <c r="E12" s="5" t="str">
        <f xml:space="preserve"> E$9</f>
        <v>First model column flag</v>
      </c>
      <c r="F12" s="5">
        <f t="shared" ref="F12:BQ12" si="2" xml:space="preserve"> F$9</f>
        <v>0</v>
      </c>
      <c r="G12" s="5" t="str">
        <f t="shared" si="2"/>
        <v>flag</v>
      </c>
      <c r="H12" s="5">
        <f t="shared" si="2"/>
        <v>1</v>
      </c>
      <c r="I12" s="5">
        <f t="shared" si="2"/>
        <v>0</v>
      </c>
      <c r="J12" s="5">
        <f t="shared" si="2"/>
        <v>1</v>
      </c>
      <c r="K12" s="5">
        <f t="shared" si="2"/>
        <v>0</v>
      </c>
      <c r="L12" s="5">
        <f t="shared" si="2"/>
        <v>0</v>
      </c>
      <c r="M12" s="5">
        <f t="shared" si="2"/>
        <v>0</v>
      </c>
      <c r="N12" s="5">
        <f t="shared" si="2"/>
        <v>0</v>
      </c>
      <c r="O12" s="5">
        <f t="shared" si="2"/>
        <v>0</v>
      </c>
      <c r="P12" s="5">
        <f t="shared" si="2"/>
        <v>0</v>
      </c>
      <c r="Q12" s="5">
        <f t="shared" si="2"/>
        <v>0</v>
      </c>
      <c r="R12" s="5">
        <f t="shared" si="2"/>
        <v>0</v>
      </c>
      <c r="S12" s="5">
        <f t="shared" si="2"/>
        <v>0</v>
      </c>
      <c r="T12" s="5">
        <f t="shared" si="2"/>
        <v>0</v>
      </c>
      <c r="U12" s="5">
        <f t="shared" si="2"/>
        <v>0</v>
      </c>
      <c r="V12" s="5">
        <f t="shared" si="2"/>
        <v>0</v>
      </c>
      <c r="W12" s="5">
        <f t="shared" si="2"/>
        <v>0</v>
      </c>
      <c r="X12" s="5">
        <f t="shared" si="2"/>
        <v>0</v>
      </c>
      <c r="Y12" s="5">
        <f t="shared" si="2"/>
        <v>0</v>
      </c>
      <c r="Z12" s="5">
        <f t="shared" si="2"/>
        <v>0</v>
      </c>
      <c r="AA12" s="5">
        <f t="shared" si="2"/>
        <v>0</v>
      </c>
      <c r="AB12" s="5">
        <f t="shared" si="2"/>
        <v>0</v>
      </c>
      <c r="AC12" s="5">
        <f t="shared" si="2"/>
        <v>0</v>
      </c>
      <c r="AD12" s="5">
        <f t="shared" si="2"/>
        <v>0</v>
      </c>
      <c r="AE12" s="5">
        <f t="shared" si="2"/>
        <v>0</v>
      </c>
      <c r="AF12" s="5">
        <f t="shared" si="2"/>
        <v>0</v>
      </c>
      <c r="AG12" s="5">
        <f t="shared" si="2"/>
        <v>0</v>
      </c>
      <c r="AH12" s="5">
        <f t="shared" si="2"/>
        <v>0</v>
      </c>
      <c r="AI12" s="5">
        <f t="shared" si="2"/>
        <v>0</v>
      </c>
      <c r="AJ12" s="5">
        <f t="shared" si="2"/>
        <v>0</v>
      </c>
      <c r="AK12" s="5">
        <f t="shared" si="2"/>
        <v>0</v>
      </c>
      <c r="AL12" s="5">
        <f t="shared" si="2"/>
        <v>0</v>
      </c>
      <c r="AM12" s="5">
        <f t="shared" si="2"/>
        <v>0</v>
      </c>
      <c r="AN12" s="5">
        <f t="shared" si="2"/>
        <v>0</v>
      </c>
      <c r="AO12" s="5">
        <f t="shared" si="2"/>
        <v>0</v>
      </c>
      <c r="AP12" s="5">
        <f t="shared" si="2"/>
        <v>0</v>
      </c>
      <c r="AQ12" s="5">
        <f t="shared" si="2"/>
        <v>0</v>
      </c>
      <c r="AR12" s="5">
        <f t="shared" si="2"/>
        <v>0</v>
      </c>
      <c r="AS12" s="5">
        <f t="shared" si="2"/>
        <v>0</v>
      </c>
      <c r="AT12" s="5">
        <f t="shared" si="2"/>
        <v>0</v>
      </c>
      <c r="AU12" s="5">
        <f t="shared" si="2"/>
        <v>0</v>
      </c>
      <c r="AV12" s="5">
        <f t="shared" si="2"/>
        <v>0</v>
      </c>
      <c r="AW12" s="5">
        <f t="shared" si="2"/>
        <v>0</v>
      </c>
      <c r="AX12" s="5">
        <f t="shared" si="2"/>
        <v>0</v>
      </c>
      <c r="AY12" s="5">
        <f t="shared" si="2"/>
        <v>0</v>
      </c>
      <c r="AZ12" s="5">
        <f t="shared" si="2"/>
        <v>0</v>
      </c>
      <c r="BA12" s="5">
        <f t="shared" si="2"/>
        <v>0</v>
      </c>
      <c r="BB12" s="5">
        <f t="shared" si="2"/>
        <v>0</v>
      </c>
      <c r="BC12" s="5">
        <f t="shared" si="2"/>
        <v>0</v>
      </c>
      <c r="BD12" s="5">
        <f t="shared" si="2"/>
        <v>0</v>
      </c>
      <c r="BE12" s="5">
        <f t="shared" si="2"/>
        <v>0</v>
      </c>
      <c r="BF12" s="5">
        <f t="shared" si="2"/>
        <v>0</v>
      </c>
      <c r="BG12" s="5">
        <f t="shared" si="2"/>
        <v>0</v>
      </c>
      <c r="BH12" s="5">
        <f t="shared" si="2"/>
        <v>0</v>
      </c>
      <c r="BI12" s="5">
        <f t="shared" si="2"/>
        <v>0</v>
      </c>
      <c r="BJ12" s="5">
        <f t="shared" si="2"/>
        <v>0</v>
      </c>
      <c r="BK12" s="5">
        <f t="shared" si="2"/>
        <v>0</v>
      </c>
      <c r="BL12" s="5">
        <f t="shared" si="2"/>
        <v>0</v>
      </c>
      <c r="BM12" s="5">
        <f t="shared" si="2"/>
        <v>0</v>
      </c>
      <c r="BN12" s="5">
        <f t="shared" si="2"/>
        <v>0</v>
      </c>
      <c r="BO12" s="5">
        <f t="shared" si="2"/>
        <v>0</v>
      </c>
      <c r="BP12" s="5">
        <f t="shared" si="2"/>
        <v>0</v>
      </c>
      <c r="BQ12" s="5">
        <f t="shared" si="2"/>
        <v>0</v>
      </c>
      <c r="BR12" s="5">
        <f t="shared" ref="BR12:BV12" si="3" xml:space="preserve"> BR$9</f>
        <v>0</v>
      </c>
      <c r="BS12" s="5">
        <f t="shared" si="3"/>
        <v>0</v>
      </c>
      <c r="BT12" s="5">
        <f t="shared" si="3"/>
        <v>0</v>
      </c>
      <c r="BU12" s="5">
        <f t="shared" si="3"/>
        <v>0</v>
      </c>
      <c r="BV12" s="5">
        <f t="shared" si="3"/>
        <v>0</v>
      </c>
    </row>
    <row r="13" spans="1:74" s="40" customFormat="1" x14ac:dyDescent="0.25">
      <c r="A13" s="36"/>
      <c r="B13" s="37"/>
      <c r="C13" s="38"/>
      <c r="D13" s="39"/>
      <c r="E13" s="39" t="s">
        <v>6</v>
      </c>
      <c r="F13" s="39"/>
      <c r="G13" s="39" t="s">
        <v>4</v>
      </c>
      <c r="H13" s="39"/>
      <c r="I13" s="41"/>
      <c r="J13" s="39">
        <f xml:space="preserve"> IF(J12 = 1, $F11, EOMONTH(I13, 1))</f>
        <v>43921</v>
      </c>
      <c r="K13" s="39">
        <f t="shared" ref="K13:BV13" si="4" xml:space="preserve"> IF(K12 = 1, $F11, EOMONTH(J13, 1))</f>
        <v>43951</v>
      </c>
      <c r="L13" s="39">
        <f t="shared" si="4"/>
        <v>43982</v>
      </c>
      <c r="M13" s="39">
        <f t="shared" si="4"/>
        <v>44012</v>
      </c>
      <c r="N13" s="39">
        <f t="shared" si="4"/>
        <v>44043</v>
      </c>
      <c r="O13" s="39">
        <f t="shared" si="4"/>
        <v>44074</v>
      </c>
      <c r="P13" s="39">
        <f t="shared" si="4"/>
        <v>44104</v>
      </c>
      <c r="Q13" s="39">
        <f t="shared" si="4"/>
        <v>44135</v>
      </c>
      <c r="R13" s="39">
        <f t="shared" si="4"/>
        <v>44165</v>
      </c>
      <c r="S13" s="39">
        <f t="shared" si="4"/>
        <v>44196</v>
      </c>
      <c r="T13" s="39">
        <f t="shared" si="4"/>
        <v>44227</v>
      </c>
      <c r="U13" s="39">
        <f t="shared" si="4"/>
        <v>44255</v>
      </c>
      <c r="V13" s="39">
        <f t="shared" si="4"/>
        <v>44286</v>
      </c>
      <c r="W13" s="39">
        <f t="shared" si="4"/>
        <v>44316</v>
      </c>
      <c r="X13" s="39">
        <f t="shared" si="4"/>
        <v>44347</v>
      </c>
      <c r="Y13" s="39">
        <f t="shared" si="4"/>
        <v>44377</v>
      </c>
      <c r="Z13" s="39">
        <f t="shared" si="4"/>
        <v>44408</v>
      </c>
      <c r="AA13" s="39">
        <f t="shared" si="4"/>
        <v>44439</v>
      </c>
      <c r="AB13" s="39">
        <f t="shared" si="4"/>
        <v>44469</v>
      </c>
      <c r="AC13" s="39">
        <f t="shared" si="4"/>
        <v>44500</v>
      </c>
      <c r="AD13" s="39">
        <f t="shared" si="4"/>
        <v>44530</v>
      </c>
      <c r="AE13" s="39">
        <f t="shared" si="4"/>
        <v>44561</v>
      </c>
      <c r="AF13" s="39">
        <f t="shared" si="4"/>
        <v>44592</v>
      </c>
      <c r="AG13" s="39">
        <f t="shared" si="4"/>
        <v>44620</v>
      </c>
      <c r="AH13" s="39">
        <f t="shared" si="4"/>
        <v>44651</v>
      </c>
      <c r="AI13" s="39">
        <f t="shared" si="4"/>
        <v>44681</v>
      </c>
      <c r="AJ13" s="39">
        <f t="shared" si="4"/>
        <v>44712</v>
      </c>
      <c r="AK13" s="39">
        <f t="shared" si="4"/>
        <v>44742</v>
      </c>
      <c r="AL13" s="39">
        <f t="shared" si="4"/>
        <v>44773</v>
      </c>
      <c r="AM13" s="39">
        <f t="shared" si="4"/>
        <v>44804</v>
      </c>
      <c r="AN13" s="39">
        <f t="shared" si="4"/>
        <v>44834</v>
      </c>
      <c r="AO13" s="39">
        <f t="shared" si="4"/>
        <v>44865</v>
      </c>
      <c r="AP13" s="39">
        <f t="shared" si="4"/>
        <v>44895</v>
      </c>
      <c r="AQ13" s="39">
        <f t="shared" si="4"/>
        <v>44926</v>
      </c>
      <c r="AR13" s="39">
        <f t="shared" si="4"/>
        <v>44957</v>
      </c>
      <c r="AS13" s="39">
        <f t="shared" si="4"/>
        <v>44985</v>
      </c>
      <c r="AT13" s="39">
        <f t="shared" si="4"/>
        <v>45016</v>
      </c>
      <c r="AU13" s="39">
        <f t="shared" si="4"/>
        <v>45046</v>
      </c>
      <c r="AV13" s="39">
        <f t="shared" si="4"/>
        <v>45077</v>
      </c>
      <c r="AW13" s="39">
        <f t="shared" si="4"/>
        <v>45107</v>
      </c>
      <c r="AX13" s="39">
        <f t="shared" si="4"/>
        <v>45138</v>
      </c>
      <c r="AY13" s="39">
        <f t="shared" si="4"/>
        <v>45169</v>
      </c>
      <c r="AZ13" s="39">
        <f t="shared" si="4"/>
        <v>45199</v>
      </c>
      <c r="BA13" s="39">
        <f t="shared" si="4"/>
        <v>45230</v>
      </c>
      <c r="BB13" s="39">
        <f t="shared" si="4"/>
        <v>45260</v>
      </c>
      <c r="BC13" s="39">
        <f t="shared" si="4"/>
        <v>45291</v>
      </c>
      <c r="BD13" s="39">
        <f t="shared" si="4"/>
        <v>45322</v>
      </c>
      <c r="BE13" s="39">
        <f t="shared" si="4"/>
        <v>45351</v>
      </c>
      <c r="BF13" s="39">
        <f t="shared" si="4"/>
        <v>45382</v>
      </c>
      <c r="BG13" s="39">
        <f t="shared" si="4"/>
        <v>45412</v>
      </c>
      <c r="BH13" s="39">
        <f t="shared" si="4"/>
        <v>45443</v>
      </c>
      <c r="BI13" s="39">
        <f t="shared" si="4"/>
        <v>45473</v>
      </c>
      <c r="BJ13" s="39">
        <f t="shared" si="4"/>
        <v>45504</v>
      </c>
      <c r="BK13" s="39">
        <f t="shared" si="4"/>
        <v>45535</v>
      </c>
      <c r="BL13" s="39">
        <f t="shared" si="4"/>
        <v>45565</v>
      </c>
      <c r="BM13" s="39">
        <f t="shared" si="4"/>
        <v>45596</v>
      </c>
      <c r="BN13" s="39">
        <f t="shared" si="4"/>
        <v>45626</v>
      </c>
      <c r="BO13" s="39">
        <f t="shared" si="4"/>
        <v>45657</v>
      </c>
      <c r="BP13" s="39">
        <f t="shared" si="4"/>
        <v>45688</v>
      </c>
      <c r="BQ13" s="39">
        <f t="shared" si="4"/>
        <v>45716</v>
      </c>
      <c r="BR13" s="39">
        <f t="shared" si="4"/>
        <v>45747</v>
      </c>
      <c r="BS13" s="39">
        <f t="shared" si="4"/>
        <v>45777</v>
      </c>
      <c r="BT13" s="39">
        <f t="shared" si="4"/>
        <v>45808</v>
      </c>
      <c r="BU13" s="39">
        <f t="shared" si="4"/>
        <v>45838</v>
      </c>
      <c r="BV13" s="39">
        <f t="shared" si="4"/>
        <v>45869</v>
      </c>
    </row>
    <row r="16" spans="1:74" x14ac:dyDescent="0.25">
      <c r="A16" s="7" t="s">
        <v>10</v>
      </c>
    </row>
    <row r="18" spans="5:74" x14ac:dyDescent="0.25">
      <c r="E18" s="27" t="str">
        <f xml:space="preserve"> Inp!E$7</f>
        <v>First date of time ruler (EoM)</v>
      </c>
      <c r="F18" s="27">
        <f xml:space="preserve"> Inp!F$7</f>
        <v>43921</v>
      </c>
      <c r="G18" s="27" t="str">
        <f xml:space="preserve"> Inp!G$7</f>
        <v>date</v>
      </c>
    </row>
    <row r="19" spans="5:74" x14ac:dyDescent="0.25">
      <c r="E19" s="34" t="str">
        <f xml:space="preserve"> Inp!E$8</f>
        <v>Length of forecast with detailed assumptions</v>
      </c>
      <c r="F19" s="34">
        <f xml:space="preserve"> Inp!F$8</f>
        <v>2</v>
      </c>
      <c r="G19" s="34" t="str">
        <f xml:space="preserve"> Inp!G$8</f>
        <v>years</v>
      </c>
    </row>
    <row r="20" spans="5:74" x14ac:dyDescent="0.25">
      <c r="E20" s="42" t="s">
        <v>32</v>
      </c>
      <c r="F20" s="43">
        <f xml:space="preserve"> EOMONTH(F18, F19 * 12)</f>
        <v>44651</v>
      </c>
      <c r="G20" s="42" t="s">
        <v>4</v>
      </c>
    </row>
    <row r="22" spans="5:74" x14ac:dyDescent="0.25">
      <c r="E22" s="27" t="str">
        <f xml:space="preserve"> Inp!E$7</f>
        <v>First date of time ruler (EoM)</v>
      </c>
      <c r="F22" s="27">
        <f xml:space="preserve"> Inp!F$7</f>
        <v>43921</v>
      </c>
      <c r="G22" s="27" t="str">
        <f xml:space="preserve"> Inp!G$7</f>
        <v>date</v>
      </c>
    </row>
    <row r="23" spans="5:74" x14ac:dyDescent="0.25">
      <c r="E23" s="5" t="str">
        <f xml:space="preserve"> E$20</f>
        <v>Last date of detailed forecast (EoM)</v>
      </c>
      <c r="F23" s="25">
        <f xml:space="preserve"> F$20</f>
        <v>44651</v>
      </c>
      <c r="G23" s="5" t="str">
        <f xml:space="preserve"> G$20</f>
        <v>date</v>
      </c>
    </row>
    <row r="24" spans="5:74" x14ac:dyDescent="0.25">
      <c r="E24" s="44" t="str">
        <f t="shared" ref="E24:BP24" si="5" xml:space="preserve"> E$13</f>
        <v>Model period ending</v>
      </c>
      <c r="F24" s="44">
        <f t="shared" si="5"/>
        <v>0</v>
      </c>
      <c r="G24" s="44" t="str">
        <f t="shared" si="5"/>
        <v>date</v>
      </c>
      <c r="H24" s="44">
        <f t="shared" si="5"/>
        <v>0</v>
      </c>
      <c r="I24" s="44">
        <f t="shared" si="5"/>
        <v>0</v>
      </c>
      <c r="J24" s="44">
        <f t="shared" si="5"/>
        <v>43921</v>
      </c>
      <c r="K24" s="44">
        <f t="shared" si="5"/>
        <v>43951</v>
      </c>
      <c r="L24" s="44">
        <f t="shared" si="5"/>
        <v>43982</v>
      </c>
      <c r="M24" s="44">
        <f t="shared" si="5"/>
        <v>44012</v>
      </c>
      <c r="N24" s="44">
        <f t="shared" si="5"/>
        <v>44043</v>
      </c>
      <c r="O24" s="44">
        <f t="shared" si="5"/>
        <v>44074</v>
      </c>
      <c r="P24" s="44">
        <f t="shared" si="5"/>
        <v>44104</v>
      </c>
      <c r="Q24" s="44">
        <f t="shared" si="5"/>
        <v>44135</v>
      </c>
      <c r="R24" s="44">
        <f t="shared" si="5"/>
        <v>44165</v>
      </c>
      <c r="S24" s="44">
        <f t="shared" si="5"/>
        <v>44196</v>
      </c>
      <c r="T24" s="44">
        <f t="shared" si="5"/>
        <v>44227</v>
      </c>
      <c r="U24" s="44">
        <f t="shared" si="5"/>
        <v>44255</v>
      </c>
      <c r="V24" s="44">
        <f t="shared" si="5"/>
        <v>44286</v>
      </c>
      <c r="W24" s="44">
        <f t="shared" si="5"/>
        <v>44316</v>
      </c>
      <c r="X24" s="44">
        <f t="shared" si="5"/>
        <v>44347</v>
      </c>
      <c r="Y24" s="44">
        <f t="shared" si="5"/>
        <v>44377</v>
      </c>
      <c r="Z24" s="44">
        <f t="shared" si="5"/>
        <v>44408</v>
      </c>
      <c r="AA24" s="44">
        <f t="shared" si="5"/>
        <v>44439</v>
      </c>
      <c r="AB24" s="44">
        <f t="shared" si="5"/>
        <v>44469</v>
      </c>
      <c r="AC24" s="44">
        <f t="shared" si="5"/>
        <v>44500</v>
      </c>
      <c r="AD24" s="44">
        <f t="shared" si="5"/>
        <v>44530</v>
      </c>
      <c r="AE24" s="44">
        <f t="shared" si="5"/>
        <v>44561</v>
      </c>
      <c r="AF24" s="44">
        <f t="shared" si="5"/>
        <v>44592</v>
      </c>
      <c r="AG24" s="44">
        <f t="shared" si="5"/>
        <v>44620</v>
      </c>
      <c r="AH24" s="44">
        <f t="shared" si="5"/>
        <v>44651</v>
      </c>
      <c r="AI24" s="44">
        <f t="shared" si="5"/>
        <v>44681</v>
      </c>
      <c r="AJ24" s="44">
        <f t="shared" si="5"/>
        <v>44712</v>
      </c>
      <c r="AK24" s="44">
        <f t="shared" si="5"/>
        <v>44742</v>
      </c>
      <c r="AL24" s="44">
        <f t="shared" si="5"/>
        <v>44773</v>
      </c>
      <c r="AM24" s="44">
        <f t="shared" si="5"/>
        <v>44804</v>
      </c>
      <c r="AN24" s="44">
        <f t="shared" si="5"/>
        <v>44834</v>
      </c>
      <c r="AO24" s="44">
        <f t="shared" si="5"/>
        <v>44865</v>
      </c>
      <c r="AP24" s="44">
        <f t="shared" si="5"/>
        <v>44895</v>
      </c>
      <c r="AQ24" s="44">
        <f t="shared" si="5"/>
        <v>44926</v>
      </c>
      <c r="AR24" s="44">
        <f t="shared" si="5"/>
        <v>44957</v>
      </c>
      <c r="AS24" s="44">
        <f t="shared" si="5"/>
        <v>44985</v>
      </c>
      <c r="AT24" s="44">
        <f t="shared" si="5"/>
        <v>45016</v>
      </c>
      <c r="AU24" s="44">
        <f t="shared" si="5"/>
        <v>45046</v>
      </c>
      <c r="AV24" s="44">
        <f t="shared" si="5"/>
        <v>45077</v>
      </c>
      <c r="AW24" s="44">
        <f t="shared" si="5"/>
        <v>45107</v>
      </c>
      <c r="AX24" s="44">
        <f t="shared" si="5"/>
        <v>45138</v>
      </c>
      <c r="AY24" s="44">
        <f t="shared" si="5"/>
        <v>45169</v>
      </c>
      <c r="AZ24" s="44">
        <f t="shared" si="5"/>
        <v>45199</v>
      </c>
      <c r="BA24" s="44">
        <f t="shared" si="5"/>
        <v>45230</v>
      </c>
      <c r="BB24" s="44">
        <f t="shared" si="5"/>
        <v>45260</v>
      </c>
      <c r="BC24" s="44">
        <f t="shared" si="5"/>
        <v>45291</v>
      </c>
      <c r="BD24" s="44">
        <f t="shared" si="5"/>
        <v>45322</v>
      </c>
      <c r="BE24" s="44">
        <f t="shared" si="5"/>
        <v>45351</v>
      </c>
      <c r="BF24" s="44">
        <f t="shared" si="5"/>
        <v>45382</v>
      </c>
      <c r="BG24" s="44">
        <f t="shared" si="5"/>
        <v>45412</v>
      </c>
      <c r="BH24" s="44">
        <f t="shared" si="5"/>
        <v>45443</v>
      </c>
      <c r="BI24" s="44">
        <f t="shared" si="5"/>
        <v>45473</v>
      </c>
      <c r="BJ24" s="44">
        <f t="shared" si="5"/>
        <v>45504</v>
      </c>
      <c r="BK24" s="44">
        <f t="shared" si="5"/>
        <v>45535</v>
      </c>
      <c r="BL24" s="44">
        <f t="shared" si="5"/>
        <v>45565</v>
      </c>
      <c r="BM24" s="44">
        <f t="shared" si="5"/>
        <v>45596</v>
      </c>
      <c r="BN24" s="44">
        <f t="shared" si="5"/>
        <v>45626</v>
      </c>
      <c r="BO24" s="44">
        <f t="shared" si="5"/>
        <v>45657</v>
      </c>
      <c r="BP24" s="44">
        <f t="shared" si="5"/>
        <v>45688</v>
      </c>
      <c r="BQ24" s="44">
        <f t="shared" ref="BQ24:BV24" si="6" xml:space="preserve"> BQ$13</f>
        <v>45716</v>
      </c>
      <c r="BR24" s="44">
        <f t="shared" si="6"/>
        <v>45747</v>
      </c>
      <c r="BS24" s="44">
        <f t="shared" si="6"/>
        <v>45777</v>
      </c>
      <c r="BT24" s="44">
        <f t="shared" si="6"/>
        <v>45808</v>
      </c>
      <c r="BU24" s="44">
        <f t="shared" si="6"/>
        <v>45838</v>
      </c>
      <c r="BV24" s="44">
        <f t="shared" si="6"/>
        <v>45869</v>
      </c>
    </row>
    <row r="25" spans="5:74" x14ac:dyDescent="0.25">
      <c r="E25" s="33" t="s">
        <v>34</v>
      </c>
      <c r="F25" s="33"/>
      <c r="G25" s="33" t="s">
        <v>0</v>
      </c>
      <c r="H25" s="33">
        <f xml:space="preserve"> SUM(J25:BV25)</f>
        <v>24</v>
      </c>
      <c r="I25" s="33"/>
      <c r="J25" s="33">
        <f t="shared" ref="J25:BU25" si="7" xml:space="preserve"> IF(AND(J24 &gt; $F22, J24 &lt;= $F23), 1, 0)</f>
        <v>0</v>
      </c>
      <c r="K25" s="33">
        <f t="shared" si="7"/>
        <v>1</v>
      </c>
      <c r="L25" s="33">
        <f t="shared" si="7"/>
        <v>1</v>
      </c>
      <c r="M25" s="33">
        <f t="shared" si="7"/>
        <v>1</v>
      </c>
      <c r="N25" s="33">
        <f t="shared" si="7"/>
        <v>1</v>
      </c>
      <c r="O25" s="33">
        <f t="shared" si="7"/>
        <v>1</v>
      </c>
      <c r="P25" s="33">
        <f t="shared" si="7"/>
        <v>1</v>
      </c>
      <c r="Q25" s="33">
        <f t="shared" si="7"/>
        <v>1</v>
      </c>
      <c r="R25" s="33">
        <f t="shared" si="7"/>
        <v>1</v>
      </c>
      <c r="S25" s="33">
        <f t="shared" si="7"/>
        <v>1</v>
      </c>
      <c r="T25" s="33">
        <f t="shared" si="7"/>
        <v>1</v>
      </c>
      <c r="U25" s="33">
        <f t="shared" si="7"/>
        <v>1</v>
      </c>
      <c r="V25" s="33">
        <f t="shared" si="7"/>
        <v>1</v>
      </c>
      <c r="W25" s="33">
        <f t="shared" si="7"/>
        <v>1</v>
      </c>
      <c r="X25" s="33">
        <f t="shared" si="7"/>
        <v>1</v>
      </c>
      <c r="Y25" s="33">
        <f t="shared" si="7"/>
        <v>1</v>
      </c>
      <c r="Z25" s="33">
        <f t="shared" si="7"/>
        <v>1</v>
      </c>
      <c r="AA25" s="33">
        <f t="shared" si="7"/>
        <v>1</v>
      </c>
      <c r="AB25" s="33">
        <f t="shared" si="7"/>
        <v>1</v>
      </c>
      <c r="AC25" s="33">
        <f t="shared" si="7"/>
        <v>1</v>
      </c>
      <c r="AD25" s="33">
        <f t="shared" si="7"/>
        <v>1</v>
      </c>
      <c r="AE25" s="33">
        <f t="shared" si="7"/>
        <v>1</v>
      </c>
      <c r="AF25" s="33">
        <f t="shared" si="7"/>
        <v>1</v>
      </c>
      <c r="AG25" s="33">
        <f t="shared" si="7"/>
        <v>1</v>
      </c>
      <c r="AH25" s="33">
        <f t="shared" si="7"/>
        <v>1</v>
      </c>
      <c r="AI25" s="33">
        <f t="shared" si="7"/>
        <v>0</v>
      </c>
      <c r="AJ25" s="33">
        <f t="shared" si="7"/>
        <v>0</v>
      </c>
      <c r="AK25" s="33">
        <f t="shared" si="7"/>
        <v>0</v>
      </c>
      <c r="AL25" s="33">
        <f t="shared" si="7"/>
        <v>0</v>
      </c>
      <c r="AM25" s="33">
        <f t="shared" si="7"/>
        <v>0</v>
      </c>
      <c r="AN25" s="33">
        <f t="shared" si="7"/>
        <v>0</v>
      </c>
      <c r="AO25" s="33">
        <f t="shared" si="7"/>
        <v>0</v>
      </c>
      <c r="AP25" s="33">
        <f t="shared" si="7"/>
        <v>0</v>
      </c>
      <c r="AQ25" s="33">
        <f t="shared" si="7"/>
        <v>0</v>
      </c>
      <c r="AR25" s="33">
        <f t="shared" si="7"/>
        <v>0</v>
      </c>
      <c r="AS25" s="33">
        <f t="shared" si="7"/>
        <v>0</v>
      </c>
      <c r="AT25" s="33">
        <f t="shared" si="7"/>
        <v>0</v>
      </c>
      <c r="AU25" s="33">
        <f t="shared" si="7"/>
        <v>0</v>
      </c>
      <c r="AV25" s="33">
        <f t="shared" si="7"/>
        <v>0</v>
      </c>
      <c r="AW25" s="33">
        <f t="shared" si="7"/>
        <v>0</v>
      </c>
      <c r="AX25" s="33">
        <f t="shared" si="7"/>
        <v>0</v>
      </c>
      <c r="AY25" s="33">
        <f t="shared" si="7"/>
        <v>0</v>
      </c>
      <c r="AZ25" s="33">
        <f t="shared" si="7"/>
        <v>0</v>
      </c>
      <c r="BA25" s="33">
        <f t="shared" si="7"/>
        <v>0</v>
      </c>
      <c r="BB25" s="33">
        <f t="shared" si="7"/>
        <v>0</v>
      </c>
      <c r="BC25" s="33">
        <f t="shared" si="7"/>
        <v>0</v>
      </c>
      <c r="BD25" s="33">
        <f t="shared" si="7"/>
        <v>0</v>
      </c>
      <c r="BE25" s="33">
        <f t="shared" si="7"/>
        <v>0</v>
      </c>
      <c r="BF25" s="33">
        <f t="shared" si="7"/>
        <v>0</v>
      </c>
      <c r="BG25" s="33">
        <f t="shared" si="7"/>
        <v>0</v>
      </c>
      <c r="BH25" s="33">
        <f t="shared" si="7"/>
        <v>0</v>
      </c>
      <c r="BI25" s="33">
        <f t="shared" si="7"/>
        <v>0</v>
      </c>
      <c r="BJ25" s="33">
        <f t="shared" si="7"/>
        <v>0</v>
      </c>
      <c r="BK25" s="33">
        <f t="shared" si="7"/>
        <v>0</v>
      </c>
      <c r="BL25" s="33">
        <f t="shared" si="7"/>
        <v>0</v>
      </c>
      <c r="BM25" s="33">
        <f t="shared" si="7"/>
        <v>0</v>
      </c>
      <c r="BN25" s="33">
        <f t="shared" si="7"/>
        <v>0</v>
      </c>
      <c r="BO25" s="33">
        <f t="shared" si="7"/>
        <v>0</v>
      </c>
      <c r="BP25" s="33">
        <f t="shared" si="7"/>
        <v>0</v>
      </c>
      <c r="BQ25" s="33">
        <f t="shared" si="7"/>
        <v>0</v>
      </c>
      <c r="BR25" s="33">
        <f t="shared" si="7"/>
        <v>0</v>
      </c>
      <c r="BS25" s="33">
        <f t="shared" si="7"/>
        <v>0</v>
      </c>
      <c r="BT25" s="33">
        <f t="shared" si="7"/>
        <v>0</v>
      </c>
      <c r="BU25" s="33">
        <f t="shared" si="7"/>
        <v>0</v>
      </c>
      <c r="BV25" s="33">
        <f t="shared" ref="BV25" si="8" xml:space="preserve"> IF(AND(BV24 &gt; $F22, BV24 &lt;= $F23), 1, 0)</f>
        <v>0</v>
      </c>
    </row>
    <row r="27" spans="5:74" x14ac:dyDescent="0.25">
      <c r="E27" s="27" t="str">
        <f xml:space="preserve"> Inp!E$7</f>
        <v>First date of time ruler (EoM)</v>
      </c>
      <c r="F27" s="27">
        <f xml:space="preserve"> Inp!F$7</f>
        <v>43921</v>
      </c>
      <c r="G27" s="27" t="str">
        <f xml:space="preserve"> Inp!G$7</f>
        <v>date</v>
      </c>
    </row>
    <row r="28" spans="5:74" x14ac:dyDescent="0.25">
      <c r="E28" s="34" t="str">
        <f xml:space="preserve"> Inp!E$9</f>
        <v>Length of total forecast</v>
      </c>
      <c r="F28" s="34">
        <f xml:space="preserve"> Inp!F$9</f>
        <v>5</v>
      </c>
      <c r="G28" s="34" t="str">
        <f xml:space="preserve"> Inp!G$9</f>
        <v>years</v>
      </c>
    </row>
    <row r="29" spans="5:74" x14ac:dyDescent="0.25">
      <c r="E29" s="42" t="s">
        <v>21</v>
      </c>
      <c r="F29" s="43">
        <f xml:space="preserve"> EOMONTH(F27, F28 * 12)</f>
        <v>45747</v>
      </c>
      <c r="G29" s="42" t="s">
        <v>4</v>
      </c>
    </row>
    <row r="31" spans="5:74" x14ac:dyDescent="0.25">
      <c r="E31" s="27" t="str">
        <f xml:space="preserve"> Inp!E$7</f>
        <v>First date of time ruler (EoM)</v>
      </c>
      <c r="F31" s="27">
        <f xml:space="preserve"> Inp!F$7</f>
        <v>43921</v>
      </c>
      <c r="G31" s="27" t="str">
        <f xml:space="preserve"> Inp!G$7</f>
        <v>date</v>
      </c>
    </row>
    <row r="32" spans="5:74" x14ac:dyDescent="0.25">
      <c r="E32" s="5" t="str">
        <f xml:space="preserve"> E$29</f>
        <v>Last date of forecast (EoM)</v>
      </c>
      <c r="F32" s="25">
        <f xml:space="preserve"> F$29</f>
        <v>45747</v>
      </c>
      <c r="G32" s="5" t="str">
        <f xml:space="preserve"> G$29</f>
        <v>date</v>
      </c>
    </row>
    <row r="33" spans="1:74" x14ac:dyDescent="0.25">
      <c r="E33" s="44" t="str">
        <f t="shared" ref="E33:AJ33" si="9" xml:space="preserve"> E$13</f>
        <v>Model period ending</v>
      </c>
      <c r="F33" s="44">
        <f t="shared" si="9"/>
        <v>0</v>
      </c>
      <c r="G33" s="44" t="str">
        <f t="shared" si="9"/>
        <v>date</v>
      </c>
      <c r="H33" s="44">
        <f t="shared" si="9"/>
        <v>0</v>
      </c>
      <c r="I33" s="44">
        <f t="shared" si="9"/>
        <v>0</v>
      </c>
      <c r="J33" s="44">
        <f t="shared" si="9"/>
        <v>43921</v>
      </c>
      <c r="K33" s="44">
        <f t="shared" si="9"/>
        <v>43951</v>
      </c>
      <c r="L33" s="44">
        <f t="shared" si="9"/>
        <v>43982</v>
      </c>
      <c r="M33" s="44">
        <f t="shared" si="9"/>
        <v>44012</v>
      </c>
      <c r="N33" s="44">
        <f t="shared" si="9"/>
        <v>44043</v>
      </c>
      <c r="O33" s="44">
        <f t="shared" si="9"/>
        <v>44074</v>
      </c>
      <c r="P33" s="44">
        <f t="shared" si="9"/>
        <v>44104</v>
      </c>
      <c r="Q33" s="44">
        <f t="shared" si="9"/>
        <v>44135</v>
      </c>
      <c r="R33" s="44">
        <f t="shared" si="9"/>
        <v>44165</v>
      </c>
      <c r="S33" s="44">
        <f t="shared" si="9"/>
        <v>44196</v>
      </c>
      <c r="T33" s="44">
        <f t="shared" si="9"/>
        <v>44227</v>
      </c>
      <c r="U33" s="44">
        <f t="shared" si="9"/>
        <v>44255</v>
      </c>
      <c r="V33" s="44">
        <f t="shared" si="9"/>
        <v>44286</v>
      </c>
      <c r="W33" s="44">
        <f t="shared" si="9"/>
        <v>44316</v>
      </c>
      <c r="X33" s="44">
        <f t="shared" si="9"/>
        <v>44347</v>
      </c>
      <c r="Y33" s="44">
        <f t="shared" si="9"/>
        <v>44377</v>
      </c>
      <c r="Z33" s="44">
        <f t="shared" si="9"/>
        <v>44408</v>
      </c>
      <c r="AA33" s="44">
        <f t="shared" si="9"/>
        <v>44439</v>
      </c>
      <c r="AB33" s="44">
        <f t="shared" si="9"/>
        <v>44469</v>
      </c>
      <c r="AC33" s="44">
        <f t="shared" si="9"/>
        <v>44500</v>
      </c>
      <c r="AD33" s="44">
        <f t="shared" si="9"/>
        <v>44530</v>
      </c>
      <c r="AE33" s="44">
        <f t="shared" si="9"/>
        <v>44561</v>
      </c>
      <c r="AF33" s="44">
        <f t="shared" si="9"/>
        <v>44592</v>
      </c>
      <c r="AG33" s="44">
        <f t="shared" si="9"/>
        <v>44620</v>
      </c>
      <c r="AH33" s="44">
        <f t="shared" si="9"/>
        <v>44651</v>
      </c>
      <c r="AI33" s="44">
        <f t="shared" si="9"/>
        <v>44681</v>
      </c>
      <c r="AJ33" s="44">
        <f t="shared" si="9"/>
        <v>44712</v>
      </c>
      <c r="AK33" s="44">
        <f t="shared" ref="AK33:BP33" si="10" xml:space="preserve"> AK$13</f>
        <v>44742</v>
      </c>
      <c r="AL33" s="44">
        <f t="shared" si="10"/>
        <v>44773</v>
      </c>
      <c r="AM33" s="44">
        <f t="shared" si="10"/>
        <v>44804</v>
      </c>
      <c r="AN33" s="44">
        <f t="shared" si="10"/>
        <v>44834</v>
      </c>
      <c r="AO33" s="44">
        <f t="shared" si="10"/>
        <v>44865</v>
      </c>
      <c r="AP33" s="44">
        <f t="shared" si="10"/>
        <v>44895</v>
      </c>
      <c r="AQ33" s="44">
        <f t="shared" si="10"/>
        <v>44926</v>
      </c>
      <c r="AR33" s="44">
        <f t="shared" si="10"/>
        <v>44957</v>
      </c>
      <c r="AS33" s="44">
        <f t="shared" si="10"/>
        <v>44985</v>
      </c>
      <c r="AT33" s="44">
        <f t="shared" si="10"/>
        <v>45016</v>
      </c>
      <c r="AU33" s="44">
        <f t="shared" si="10"/>
        <v>45046</v>
      </c>
      <c r="AV33" s="44">
        <f t="shared" si="10"/>
        <v>45077</v>
      </c>
      <c r="AW33" s="44">
        <f t="shared" si="10"/>
        <v>45107</v>
      </c>
      <c r="AX33" s="44">
        <f t="shared" si="10"/>
        <v>45138</v>
      </c>
      <c r="AY33" s="44">
        <f t="shared" si="10"/>
        <v>45169</v>
      </c>
      <c r="AZ33" s="44">
        <f t="shared" si="10"/>
        <v>45199</v>
      </c>
      <c r="BA33" s="44">
        <f t="shared" si="10"/>
        <v>45230</v>
      </c>
      <c r="BB33" s="44">
        <f t="shared" si="10"/>
        <v>45260</v>
      </c>
      <c r="BC33" s="44">
        <f t="shared" si="10"/>
        <v>45291</v>
      </c>
      <c r="BD33" s="44">
        <f t="shared" si="10"/>
        <v>45322</v>
      </c>
      <c r="BE33" s="44">
        <f t="shared" si="10"/>
        <v>45351</v>
      </c>
      <c r="BF33" s="44">
        <f t="shared" si="10"/>
        <v>45382</v>
      </c>
      <c r="BG33" s="44">
        <f t="shared" si="10"/>
        <v>45412</v>
      </c>
      <c r="BH33" s="44">
        <f t="shared" si="10"/>
        <v>45443</v>
      </c>
      <c r="BI33" s="44">
        <f t="shared" si="10"/>
        <v>45473</v>
      </c>
      <c r="BJ33" s="44">
        <f t="shared" si="10"/>
        <v>45504</v>
      </c>
      <c r="BK33" s="44">
        <f t="shared" si="10"/>
        <v>45535</v>
      </c>
      <c r="BL33" s="44">
        <f t="shared" si="10"/>
        <v>45565</v>
      </c>
      <c r="BM33" s="44">
        <f t="shared" si="10"/>
        <v>45596</v>
      </c>
      <c r="BN33" s="44">
        <f t="shared" si="10"/>
        <v>45626</v>
      </c>
      <c r="BO33" s="44">
        <f t="shared" si="10"/>
        <v>45657</v>
      </c>
      <c r="BP33" s="44">
        <f t="shared" si="10"/>
        <v>45688</v>
      </c>
      <c r="BQ33" s="44">
        <f t="shared" ref="BQ33:BV33" si="11" xml:space="preserve"> BQ$13</f>
        <v>45716</v>
      </c>
      <c r="BR33" s="44">
        <f t="shared" si="11"/>
        <v>45747</v>
      </c>
      <c r="BS33" s="44">
        <f t="shared" si="11"/>
        <v>45777</v>
      </c>
      <c r="BT33" s="44">
        <f t="shared" si="11"/>
        <v>45808</v>
      </c>
      <c r="BU33" s="44">
        <f t="shared" si="11"/>
        <v>45838</v>
      </c>
      <c r="BV33" s="44">
        <f t="shared" si="11"/>
        <v>45869</v>
      </c>
    </row>
    <row r="34" spans="1:74" x14ac:dyDescent="0.25">
      <c r="E34" s="33" t="s">
        <v>39</v>
      </c>
      <c r="F34" s="33"/>
      <c r="G34" s="33" t="s">
        <v>0</v>
      </c>
      <c r="H34" s="33">
        <f xml:space="preserve"> SUM(J34:BV34)</f>
        <v>60</v>
      </c>
      <c r="I34" s="33"/>
      <c r="J34" s="33">
        <f t="shared" ref="J34:AO34" si="12" xml:space="preserve"> IF(AND(J33 &gt; $F31, J33 &lt;= $F32), 1, 0)</f>
        <v>0</v>
      </c>
      <c r="K34" s="33">
        <f t="shared" si="12"/>
        <v>1</v>
      </c>
      <c r="L34" s="33">
        <f t="shared" si="12"/>
        <v>1</v>
      </c>
      <c r="M34" s="33">
        <f t="shared" si="12"/>
        <v>1</v>
      </c>
      <c r="N34" s="33">
        <f t="shared" si="12"/>
        <v>1</v>
      </c>
      <c r="O34" s="33">
        <f t="shared" si="12"/>
        <v>1</v>
      </c>
      <c r="P34" s="33">
        <f t="shared" si="12"/>
        <v>1</v>
      </c>
      <c r="Q34" s="33">
        <f t="shared" si="12"/>
        <v>1</v>
      </c>
      <c r="R34" s="33">
        <f t="shared" si="12"/>
        <v>1</v>
      </c>
      <c r="S34" s="33">
        <f t="shared" si="12"/>
        <v>1</v>
      </c>
      <c r="T34" s="33">
        <f t="shared" si="12"/>
        <v>1</v>
      </c>
      <c r="U34" s="33">
        <f t="shared" si="12"/>
        <v>1</v>
      </c>
      <c r="V34" s="33">
        <f t="shared" si="12"/>
        <v>1</v>
      </c>
      <c r="W34" s="33">
        <f t="shared" si="12"/>
        <v>1</v>
      </c>
      <c r="X34" s="33">
        <f t="shared" si="12"/>
        <v>1</v>
      </c>
      <c r="Y34" s="33">
        <f t="shared" si="12"/>
        <v>1</v>
      </c>
      <c r="Z34" s="33">
        <f t="shared" si="12"/>
        <v>1</v>
      </c>
      <c r="AA34" s="33">
        <f t="shared" si="12"/>
        <v>1</v>
      </c>
      <c r="AB34" s="33">
        <f t="shared" si="12"/>
        <v>1</v>
      </c>
      <c r="AC34" s="33">
        <f t="shared" si="12"/>
        <v>1</v>
      </c>
      <c r="AD34" s="33">
        <f t="shared" si="12"/>
        <v>1</v>
      </c>
      <c r="AE34" s="33">
        <f t="shared" si="12"/>
        <v>1</v>
      </c>
      <c r="AF34" s="33">
        <f t="shared" si="12"/>
        <v>1</v>
      </c>
      <c r="AG34" s="33">
        <f t="shared" si="12"/>
        <v>1</v>
      </c>
      <c r="AH34" s="33">
        <f t="shared" si="12"/>
        <v>1</v>
      </c>
      <c r="AI34" s="33">
        <f t="shared" si="12"/>
        <v>1</v>
      </c>
      <c r="AJ34" s="33">
        <f t="shared" si="12"/>
        <v>1</v>
      </c>
      <c r="AK34" s="33">
        <f t="shared" si="12"/>
        <v>1</v>
      </c>
      <c r="AL34" s="33">
        <f t="shared" si="12"/>
        <v>1</v>
      </c>
      <c r="AM34" s="33">
        <f t="shared" si="12"/>
        <v>1</v>
      </c>
      <c r="AN34" s="33">
        <f t="shared" si="12"/>
        <v>1</v>
      </c>
      <c r="AO34" s="33">
        <f t="shared" si="12"/>
        <v>1</v>
      </c>
      <c r="AP34" s="33">
        <f t="shared" ref="AP34:BU34" si="13" xml:space="preserve"> IF(AND(AP33 &gt; $F31, AP33 &lt;= $F32), 1, 0)</f>
        <v>1</v>
      </c>
      <c r="AQ34" s="33">
        <f t="shared" si="13"/>
        <v>1</v>
      </c>
      <c r="AR34" s="33">
        <f t="shared" si="13"/>
        <v>1</v>
      </c>
      <c r="AS34" s="33">
        <f t="shared" si="13"/>
        <v>1</v>
      </c>
      <c r="AT34" s="33">
        <f t="shared" si="13"/>
        <v>1</v>
      </c>
      <c r="AU34" s="33">
        <f t="shared" si="13"/>
        <v>1</v>
      </c>
      <c r="AV34" s="33">
        <f t="shared" si="13"/>
        <v>1</v>
      </c>
      <c r="AW34" s="33">
        <f t="shared" si="13"/>
        <v>1</v>
      </c>
      <c r="AX34" s="33">
        <f t="shared" si="13"/>
        <v>1</v>
      </c>
      <c r="AY34" s="33">
        <f t="shared" si="13"/>
        <v>1</v>
      </c>
      <c r="AZ34" s="33">
        <f t="shared" si="13"/>
        <v>1</v>
      </c>
      <c r="BA34" s="33">
        <f t="shared" si="13"/>
        <v>1</v>
      </c>
      <c r="BB34" s="33">
        <f t="shared" si="13"/>
        <v>1</v>
      </c>
      <c r="BC34" s="33">
        <f t="shared" si="13"/>
        <v>1</v>
      </c>
      <c r="BD34" s="33">
        <f t="shared" si="13"/>
        <v>1</v>
      </c>
      <c r="BE34" s="33">
        <f t="shared" si="13"/>
        <v>1</v>
      </c>
      <c r="BF34" s="33">
        <f t="shared" si="13"/>
        <v>1</v>
      </c>
      <c r="BG34" s="33">
        <f t="shared" si="13"/>
        <v>1</v>
      </c>
      <c r="BH34" s="33">
        <f t="shared" si="13"/>
        <v>1</v>
      </c>
      <c r="BI34" s="33">
        <f t="shared" si="13"/>
        <v>1</v>
      </c>
      <c r="BJ34" s="33">
        <f t="shared" si="13"/>
        <v>1</v>
      </c>
      <c r="BK34" s="33">
        <f t="shared" si="13"/>
        <v>1</v>
      </c>
      <c r="BL34" s="33">
        <f t="shared" si="13"/>
        <v>1</v>
      </c>
      <c r="BM34" s="33">
        <f t="shared" si="13"/>
        <v>1</v>
      </c>
      <c r="BN34" s="33">
        <f t="shared" si="13"/>
        <v>1</v>
      </c>
      <c r="BO34" s="33">
        <f t="shared" si="13"/>
        <v>1</v>
      </c>
      <c r="BP34" s="33">
        <f t="shared" si="13"/>
        <v>1</v>
      </c>
      <c r="BQ34" s="33">
        <f t="shared" si="13"/>
        <v>1</v>
      </c>
      <c r="BR34" s="33">
        <f t="shared" si="13"/>
        <v>1</v>
      </c>
      <c r="BS34" s="33">
        <f t="shared" si="13"/>
        <v>0</v>
      </c>
      <c r="BT34" s="33">
        <f t="shared" si="13"/>
        <v>0</v>
      </c>
      <c r="BU34" s="33">
        <f t="shared" si="13"/>
        <v>0</v>
      </c>
      <c r="BV34" s="33">
        <f t="shared" ref="BV34" si="14" xml:space="preserve"> IF(AND(BV33 &gt; $F31, BV33 &lt;= $F32), 1, 0)</f>
        <v>0</v>
      </c>
    </row>
    <row r="37" spans="1:74" s="49" customFormat="1" x14ac:dyDescent="0.25">
      <c r="A37" s="7" t="s">
        <v>7</v>
      </c>
      <c r="B37" s="7"/>
      <c r="C37" s="47"/>
      <c r="D37" s="48"/>
    </row>
    <row r="38" spans="1:74" s="49" customFormat="1" x14ac:dyDescent="0.25">
      <c r="A38" s="7"/>
      <c r="B38" s="7"/>
      <c r="C38" s="47"/>
      <c r="D38" s="48"/>
    </row>
    <row r="39" spans="1:74" s="49" customFormat="1" x14ac:dyDescent="0.25">
      <c r="A39" s="7"/>
      <c r="B39" s="7"/>
      <c r="C39" s="47"/>
      <c r="D39" s="48"/>
      <c r="E39" s="27" t="str">
        <f xml:space="preserve"> Inp!E$7</f>
        <v>First date of time ruler (EoM)</v>
      </c>
      <c r="F39" s="27">
        <f xml:space="preserve"> Inp!F$7</f>
        <v>43921</v>
      </c>
      <c r="G39" s="27" t="str">
        <f xml:space="preserve"> Inp!G$7</f>
        <v>date</v>
      </c>
    </row>
    <row r="40" spans="1:74" s="49" customFormat="1" x14ac:dyDescent="0.25">
      <c r="A40" s="7"/>
      <c r="B40" s="7"/>
      <c r="C40" s="47"/>
      <c r="D40" s="48"/>
      <c r="E40" s="5" t="str">
        <f t="shared" ref="E40:P40" si="15" xml:space="preserve"> E$9</f>
        <v>First model column flag</v>
      </c>
      <c r="F40" s="5">
        <f t="shared" si="15"/>
        <v>0</v>
      </c>
      <c r="G40" s="5" t="str">
        <f t="shared" si="15"/>
        <v>flag</v>
      </c>
      <c r="H40" s="5">
        <f t="shared" si="15"/>
        <v>1</v>
      </c>
      <c r="I40" s="5">
        <f t="shared" si="15"/>
        <v>0</v>
      </c>
      <c r="J40" s="5">
        <f t="shared" si="15"/>
        <v>1</v>
      </c>
      <c r="K40" s="5">
        <f t="shared" si="15"/>
        <v>0</v>
      </c>
      <c r="L40" s="5">
        <f t="shared" si="15"/>
        <v>0</v>
      </c>
      <c r="M40" s="5">
        <f t="shared" si="15"/>
        <v>0</v>
      </c>
      <c r="N40" s="5">
        <f t="shared" si="15"/>
        <v>0</v>
      </c>
      <c r="O40" s="5">
        <f t="shared" si="15"/>
        <v>0</v>
      </c>
      <c r="P40" s="5">
        <f t="shared" si="15"/>
        <v>0</v>
      </c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</row>
    <row r="41" spans="1:74" s="53" customFormat="1" x14ac:dyDescent="0.25">
      <c r="A41" s="51"/>
      <c r="B41" s="51"/>
      <c r="C41" s="52"/>
      <c r="D41" s="35"/>
      <c r="E41" s="53" t="s">
        <v>22</v>
      </c>
      <c r="G41" s="53" t="s">
        <v>4</v>
      </c>
      <c r="I41" s="70"/>
      <c r="J41" s="54">
        <f t="shared" ref="J41:P41" si="16" xml:space="preserve"> IF(J40 = 1, $F39, EOMONTH(I41, 12))</f>
        <v>43921</v>
      </c>
      <c r="K41" s="54">
        <f t="shared" si="16"/>
        <v>44286</v>
      </c>
      <c r="L41" s="54">
        <f t="shared" si="16"/>
        <v>44651</v>
      </c>
      <c r="M41" s="54">
        <f t="shared" si="16"/>
        <v>45016</v>
      </c>
      <c r="N41" s="54">
        <f t="shared" si="16"/>
        <v>45382</v>
      </c>
      <c r="O41" s="54">
        <f t="shared" si="16"/>
        <v>45747</v>
      </c>
      <c r="P41" s="54">
        <f t="shared" si="16"/>
        <v>46112</v>
      </c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</row>
    <row r="42" spans="1:74" s="49" customFormat="1" x14ac:dyDescent="0.25">
      <c r="A42" s="7"/>
      <c r="B42" s="7"/>
      <c r="C42" s="47"/>
      <c r="D42" s="48"/>
    </row>
  </sheetData>
  <dataValidations count="1">
    <dataValidation allowBlank="1" showInputMessage="1" showErrorMessage="1" sqref="E11:G11 E27:G27 E29:G29 E39:G39 E18:G18 E20:G20 E31:G31 E22:G22" xr:uid="{68E81E80-8590-4990-92A8-276E46D8B32D}"/>
  </dataValidations>
  <printOptions verticalCentered="1" headings="1"/>
  <pageMargins left="0.74803149606299213" right="0.74803149606299213" top="0.98425196850393704" bottom="0.98425196850393704" header="0.51181102362204722" footer="0.51181102362204722"/>
  <pageSetup paperSize="9" scale="55" orientation="landscape" blackAndWhite="1" horizontalDpi="300" verticalDpi="300" r:id="rId1"/>
  <headerFooter alignWithMargins="0">
    <oddHeader>&amp;LTIMELINES&amp;CSheet: &amp;A&amp;RSTRICTLY CONFIDENTIAL</oddHeader>
    <oddFooter>&amp;L&amp;F (Printed on &amp;D at &amp;T) 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F14D5-08CB-425D-87BB-4DF78E5562F9}">
  <sheetPr>
    <outlinePr summaryBelow="0" summaryRight="0"/>
  </sheetPr>
  <dimension ref="A1:BV20"/>
  <sheetViews>
    <sheetView defaultGridColor="0" colorId="22" zoomScale="80" zoomScaleNormal="80" workbookViewId="0">
      <pane xSplit="9" ySplit="3" topLeftCell="J4" activePane="bottomRight" state="frozen"/>
      <selection activeCell="E14" sqref="E14"/>
      <selection pane="topRight" activeCell="E14" sqref="E14"/>
      <selection pane="bottomLeft" activeCell="E14" sqref="E14"/>
      <selection pane="bottomRight" activeCell="J4" sqref="J4"/>
    </sheetView>
  </sheetViews>
  <sheetFormatPr baseColWidth="10" defaultColWidth="0" defaultRowHeight="13.2" x14ac:dyDescent="0.25"/>
  <cols>
    <col min="1" max="1" width="1.33203125" style="7" customWidth="1"/>
    <col min="2" max="2" width="1.33203125" style="2" customWidth="1"/>
    <col min="3" max="3" width="1.33203125" style="3" customWidth="1"/>
    <col min="4" max="4" width="1.33203125" style="4" customWidth="1"/>
    <col min="5" max="5" width="45.5546875" style="5" bestFit="1" customWidth="1"/>
    <col min="6" max="6" width="12.6640625" style="5" customWidth="1"/>
    <col min="7" max="8" width="11.6640625" style="5" customWidth="1"/>
    <col min="9" max="9" width="2.6640625" style="5" customWidth="1"/>
    <col min="10" max="74" width="11.6640625" style="5" customWidth="1"/>
    <col min="75" max="16384" width="11.6640625" style="6" hidden="1"/>
  </cols>
  <sheetData>
    <row r="1" spans="1:74" ht="24.6" x14ac:dyDescent="0.25">
      <c r="A1" s="1" t="str">
        <f ca="1" xml:space="preserve"> RIGHT(CELL("filename", A1), LEN(CELL("filename", A1)) - SEARCH("]", CELL("filename", A1)))</f>
        <v>Calc</v>
      </c>
    </row>
    <row r="2" spans="1:74" s="19" customFormat="1" x14ac:dyDescent="0.25">
      <c r="A2" s="15"/>
      <c r="B2" s="15"/>
      <c r="C2" s="16"/>
      <c r="D2" s="17"/>
      <c r="E2" s="18" t="str">
        <f xml:space="preserve"> Time!E$13</f>
        <v>Model period ending</v>
      </c>
      <c r="F2" s="18"/>
      <c r="G2" s="18"/>
      <c r="H2" s="18"/>
      <c r="I2" s="18"/>
      <c r="J2" s="15">
        <f xml:space="preserve"> Time!J$13</f>
        <v>43921</v>
      </c>
      <c r="K2" s="15">
        <f xml:space="preserve"> Time!K$13</f>
        <v>43951</v>
      </c>
      <c r="L2" s="15">
        <f xml:space="preserve"> Time!L$13</f>
        <v>43982</v>
      </c>
      <c r="M2" s="15">
        <f xml:space="preserve"> Time!M$13</f>
        <v>44012</v>
      </c>
      <c r="N2" s="15">
        <f xml:space="preserve"> Time!N$13</f>
        <v>44043</v>
      </c>
      <c r="O2" s="15">
        <f xml:space="preserve"> Time!O$13</f>
        <v>44074</v>
      </c>
      <c r="P2" s="15">
        <f xml:space="preserve"> Time!P$13</f>
        <v>44104</v>
      </c>
      <c r="Q2" s="15">
        <f xml:space="preserve"> Time!Q$13</f>
        <v>44135</v>
      </c>
      <c r="R2" s="15">
        <f xml:space="preserve"> Time!R$13</f>
        <v>44165</v>
      </c>
      <c r="S2" s="15">
        <f xml:space="preserve"> Time!S$13</f>
        <v>44196</v>
      </c>
      <c r="T2" s="15">
        <f xml:space="preserve"> Time!T$13</f>
        <v>44227</v>
      </c>
      <c r="U2" s="15">
        <f xml:space="preserve"> Time!U$13</f>
        <v>44255</v>
      </c>
      <c r="V2" s="15">
        <f xml:space="preserve"> Time!V$13</f>
        <v>44286</v>
      </c>
      <c r="W2" s="15">
        <f xml:space="preserve"> Time!W$13</f>
        <v>44316</v>
      </c>
      <c r="X2" s="15">
        <f xml:space="preserve"> Time!X$13</f>
        <v>44347</v>
      </c>
      <c r="Y2" s="15">
        <f xml:space="preserve"> Time!Y$13</f>
        <v>44377</v>
      </c>
      <c r="Z2" s="15">
        <f xml:space="preserve"> Time!Z$13</f>
        <v>44408</v>
      </c>
      <c r="AA2" s="15">
        <f xml:space="preserve"> Time!AA$13</f>
        <v>44439</v>
      </c>
      <c r="AB2" s="15">
        <f xml:space="preserve"> Time!AB$13</f>
        <v>44469</v>
      </c>
      <c r="AC2" s="15">
        <f xml:space="preserve"> Time!AC$13</f>
        <v>44500</v>
      </c>
      <c r="AD2" s="15">
        <f xml:space="preserve"> Time!AD$13</f>
        <v>44530</v>
      </c>
      <c r="AE2" s="15">
        <f xml:space="preserve"> Time!AE$13</f>
        <v>44561</v>
      </c>
      <c r="AF2" s="15">
        <f xml:space="preserve"> Time!AF$13</f>
        <v>44592</v>
      </c>
      <c r="AG2" s="15">
        <f xml:space="preserve"> Time!AG$13</f>
        <v>44620</v>
      </c>
      <c r="AH2" s="15">
        <f xml:space="preserve"> Time!AH$13</f>
        <v>44651</v>
      </c>
      <c r="AI2" s="15">
        <f xml:space="preserve"> Time!AI$13</f>
        <v>44681</v>
      </c>
      <c r="AJ2" s="15">
        <f xml:space="preserve"> Time!AJ$13</f>
        <v>44712</v>
      </c>
      <c r="AK2" s="15">
        <f xml:space="preserve"> Time!AK$13</f>
        <v>44742</v>
      </c>
      <c r="AL2" s="15">
        <f xml:space="preserve"> Time!AL$13</f>
        <v>44773</v>
      </c>
      <c r="AM2" s="15">
        <f xml:space="preserve"> Time!AM$13</f>
        <v>44804</v>
      </c>
      <c r="AN2" s="15">
        <f xml:space="preserve"> Time!AN$13</f>
        <v>44834</v>
      </c>
      <c r="AO2" s="15">
        <f xml:space="preserve"> Time!AO$13</f>
        <v>44865</v>
      </c>
      <c r="AP2" s="15">
        <f xml:space="preserve"> Time!AP$13</f>
        <v>44895</v>
      </c>
      <c r="AQ2" s="15">
        <f xml:space="preserve"> Time!AQ$13</f>
        <v>44926</v>
      </c>
      <c r="AR2" s="15">
        <f xml:space="preserve"> Time!AR$13</f>
        <v>44957</v>
      </c>
      <c r="AS2" s="15">
        <f xml:space="preserve"> Time!AS$13</f>
        <v>44985</v>
      </c>
      <c r="AT2" s="15">
        <f xml:space="preserve"> Time!AT$13</f>
        <v>45016</v>
      </c>
      <c r="AU2" s="15">
        <f xml:space="preserve"> Time!AU$13</f>
        <v>45046</v>
      </c>
      <c r="AV2" s="15">
        <f xml:space="preserve"> Time!AV$13</f>
        <v>45077</v>
      </c>
      <c r="AW2" s="15">
        <f xml:space="preserve"> Time!AW$13</f>
        <v>45107</v>
      </c>
      <c r="AX2" s="15">
        <f xml:space="preserve"> Time!AX$13</f>
        <v>45138</v>
      </c>
      <c r="AY2" s="15">
        <f xml:space="preserve"> Time!AY$13</f>
        <v>45169</v>
      </c>
      <c r="AZ2" s="15">
        <f xml:space="preserve"> Time!AZ$13</f>
        <v>45199</v>
      </c>
      <c r="BA2" s="15">
        <f xml:space="preserve"> Time!BA$13</f>
        <v>45230</v>
      </c>
      <c r="BB2" s="15">
        <f xml:space="preserve"> Time!BB$13</f>
        <v>45260</v>
      </c>
      <c r="BC2" s="15">
        <f xml:space="preserve"> Time!BC$13</f>
        <v>45291</v>
      </c>
      <c r="BD2" s="15">
        <f xml:space="preserve"> Time!BD$13</f>
        <v>45322</v>
      </c>
      <c r="BE2" s="15">
        <f xml:space="preserve"> Time!BE$13</f>
        <v>45351</v>
      </c>
      <c r="BF2" s="15">
        <f xml:space="preserve"> Time!BF$13</f>
        <v>45382</v>
      </c>
      <c r="BG2" s="15">
        <f xml:space="preserve"> Time!BG$13</f>
        <v>45412</v>
      </c>
      <c r="BH2" s="15">
        <f xml:space="preserve"> Time!BH$13</f>
        <v>45443</v>
      </c>
      <c r="BI2" s="15">
        <f xml:space="preserve"> Time!BI$13</f>
        <v>45473</v>
      </c>
      <c r="BJ2" s="15">
        <f xml:space="preserve"> Time!BJ$13</f>
        <v>45504</v>
      </c>
      <c r="BK2" s="15">
        <f xml:space="preserve"> Time!BK$13</f>
        <v>45535</v>
      </c>
      <c r="BL2" s="15">
        <f xml:space="preserve"> Time!BL$13</f>
        <v>45565</v>
      </c>
      <c r="BM2" s="15">
        <f xml:space="preserve"> Time!BM$13</f>
        <v>45596</v>
      </c>
      <c r="BN2" s="15">
        <f xml:space="preserve"> Time!BN$13</f>
        <v>45626</v>
      </c>
      <c r="BO2" s="15">
        <f xml:space="preserve"> Time!BO$13</f>
        <v>45657</v>
      </c>
      <c r="BP2" s="15">
        <f xml:space="preserve"> Time!BP$13</f>
        <v>45688</v>
      </c>
      <c r="BQ2" s="15">
        <f xml:space="preserve"> Time!BQ$13</f>
        <v>45716</v>
      </c>
      <c r="BR2" s="15">
        <f xml:space="preserve"> Time!BR$13</f>
        <v>45747</v>
      </c>
      <c r="BS2" s="15">
        <f xml:space="preserve"> Time!BS$13</f>
        <v>45777</v>
      </c>
      <c r="BT2" s="15">
        <f xml:space="preserve"> Time!BT$13</f>
        <v>45808</v>
      </c>
      <c r="BU2" s="15">
        <f xml:space="preserve"> Time!BU$13</f>
        <v>45838</v>
      </c>
      <c r="BV2" s="15">
        <f xml:space="preserve"> Time!BV$13</f>
        <v>45869</v>
      </c>
    </row>
    <row r="3" spans="1:74" x14ac:dyDescent="0.25">
      <c r="A3" s="2"/>
      <c r="D3" s="20"/>
      <c r="E3" s="8" t="str">
        <f xml:space="preserve"> Time!E$7</f>
        <v>Model column counter</v>
      </c>
      <c r="F3" s="2" t="s">
        <v>19</v>
      </c>
      <c r="G3" s="2" t="s">
        <v>20</v>
      </c>
      <c r="H3" s="2" t="s">
        <v>24</v>
      </c>
      <c r="I3" s="8"/>
      <c r="J3" s="8">
        <f xml:space="preserve"> Time!J$7</f>
        <v>1</v>
      </c>
      <c r="K3" s="8">
        <f xml:space="preserve"> Time!K$7</f>
        <v>2</v>
      </c>
      <c r="L3" s="8">
        <f xml:space="preserve"> Time!L$7</f>
        <v>3</v>
      </c>
      <c r="M3" s="8">
        <f xml:space="preserve"> Time!M$7</f>
        <v>4</v>
      </c>
      <c r="N3" s="8">
        <f xml:space="preserve"> Time!N$7</f>
        <v>5</v>
      </c>
      <c r="O3" s="8">
        <f xml:space="preserve"> Time!O$7</f>
        <v>6</v>
      </c>
      <c r="P3" s="8">
        <f xml:space="preserve"> Time!P$7</f>
        <v>7</v>
      </c>
      <c r="Q3" s="8">
        <f xml:space="preserve"> Time!Q$7</f>
        <v>8</v>
      </c>
      <c r="R3" s="8">
        <f xml:space="preserve"> Time!R$7</f>
        <v>9</v>
      </c>
      <c r="S3" s="8">
        <f xml:space="preserve"> Time!S$7</f>
        <v>10</v>
      </c>
      <c r="T3" s="8">
        <f xml:space="preserve"> Time!T$7</f>
        <v>11</v>
      </c>
      <c r="U3" s="8">
        <f xml:space="preserve"> Time!U$7</f>
        <v>12</v>
      </c>
      <c r="V3" s="8">
        <f xml:space="preserve"> Time!V$7</f>
        <v>13</v>
      </c>
      <c r="W3" s="8">
        <f xml:space="preserve"> Time!W$7</f>
        <v>14</v>
      </c>
      <c r="X3" s="8">
        <f xml:space="preserve"> Time!X$7</f>
        <v>15</v>
      </c>
      <c r="Y3" s="8">
        <f xml:space="preserve"> Time!Y$7</f>
        <v>16</v>
      </c>
      <c r="Z3" s="8">
        <f xml:space="preserve"> Time!Z$7</f>
        <v>17</v>
      </c>
      <c r="AA3" s="8">
        <f xml:space="preserve"> Time!AA$7</f>
        <v>18</v>
      </c>
      <c r="AB3" s="8">
        <f xml:space="preserve"> Time!AB$7</f>
        <v>19</v>
      </c>
      <c r="AC3" s="8">
        <f xml:space="preserve"> Time!AC$7</f>
        <v>20</v>
      </c>
      <c r="AD3" s="8">
        <f xml:space="preserve"> Time!AD$7</f>
        <v>21</v>
      </c>
      <c r="AE3" s="8">
        <f xml:space="preserve"> Time!AE$7</f>
        <v>22</v>
      </c>
      <c r="AF3" s="8">
        <f xml:space="preserve"> Time!AF$7</f>
        <v>23</v>
      </c>
      <c r="AG3" s="8">
        <f xml:space="preserve"> Time!AG$7</f>
        <v>24</v>
      </c>
      <c r="AH3" s="8">
        <f xml:space="preserve"> Time!AH$7</f>
        <v>25</v>
      </c>
      <c r="AI3" s="8">
        <f xml:space="preserve"> Time!AI$7</f>
        <v>26</v>
      </c>
      <c r="AJ3" s="8">
        <f xml:space="preserve"> Time!AJ$7</f>
        <v>27</v>
      </c>
      <c r="AK3" s="8">
        <f xml:space="preserve"> Time!AK$7</f>
        <v>28</v>
      </c>
      <c r="AL3" s="8">
        <f xml:space="preserve"> Time!AL$7</f>
        <v>29</v>
      </c>
      <c r="AM3" s="8">
        <f xml:space="preserve"> Time!AM$7</f>
        <v>30</v>
      </c>
      <c r="AN3" s="8">
        <f xml:space="preserve"> Time!AN$7</f>
        <v>31</v>
      </c>
      <c r="AO3" s="8">
        <f xml:space="preserve"> Time!AO$7</f>
        <v>32</v>
      </c>
      <c r="AP3" s="8">
        <f xml:space="preserve"> Time!AP$7</f>
        <v>33</v>
      </c>
      <c r="AQ3" s="8">
        <f xml:space="preserve"> Time!AQ$7</f>
        <v>34</v>
      </c>
      <c r="AR3" s="8">
        <f xml:space="preserve"> Time!AR$7</f>
        <v>35</v>
      </c>
      <c r="AS3" s="8">
        <f xml:space="preserve"> Time!AS$7</f>
        <v>36</v>
      </c>
      <c r="AT3" s="8">
        <f xml:space="preserve"> Time!AT$7</f>
        <v>37</v>
      </c>
      <c r="AU3" s="8">
        <f xml:space="preserve"> Time!AU$7</f>
        <v>38</v>
      </c>
      <c r="AV3" s="8">
        <f xml:space="preserve"> Time!AV$7</f>
        <v>39</v>
      </c>
      <c r="AW3" s="8">
        <f xml:space="preserve"> Time!AW$7</f>
        <v>40</v>
      </c>
      <c r="AX3" s="8">
        <f xml:space="preserve"> Time!AX$7</f>
        <v>41</v>
      </c>
      <c r="AY3" s="8">
        <f xml:space="preserve"> Time!AY$7</f>
        <v>42</v>
      </c>
      <c r="AZ3" s="8">
        <f xml:space="preserve"> Time!AZ$7</f>
        <v>43</v>
      </c>
      <c r="BA3" s="8">
        <f xml:space="preserve"> Time!BA$7</f>
        <v>44</v>
      </c>
      <c r="BB3" s="8">
        <f xml:space="preserve"> Time!BB$7</f>
        <v>45</v>
      </c>
      <c r="BC3" s="8">
        <f xml:space="preserve"> Time!BC$7</f>
        <v>46</v>
      </c>
      <c r="BD3" s="8">
        <f xml:space="preserve"> Time!BD$7</f>
        <v>47</v>
      </c>
      <c r="BE3" s="8">
        <f xml:space="preserve"> Time!BE$7</f>
        <v>48</v>
      </c>
      <c r="BF3" s="8">
        <f xml:space="preserve"> Time!BF$7</f>
        <v>49</v>
      </c>
      <c r="BG3" s="8">
        <f xml:space="preserve"> Time!BG$7</f>
        <v>50</v>
      </c>
      <c r="BH3" s="8">
        <f xml:space="preserve"> Time!BH$7</f>
        <v>51</v>
      </c>
      <c r="BI3" s="8">
        <f xml:space="preserve"> Time!BI$7</f>
        <v>52</v>
      </c>
      <c r="BJ3" s="8">
        <f xml:space="preserve"> Time!BJ$7</f>
        <v>53</v>
      </c>
      <c r="BK3" s="8">
        <f xml:space="preserve"> Time!BK$7</f>
        <v>54</v>
      </c>
      <c r="BL3" s="8">
        <f xml:space="preserve"> Time!BL$7</f>
        <v>55</v>
      </c>
      <c r="BM3" s="8">
        <f xml:space="preserve"> Time!BM$7</f>
        <v>56</v>
      </c>
      <c r="BN3" s="8">
        <f xml:space="preserve"> Time!BN$7</f>
        <v>57</v>
      </c>
      <c r="BO3" s="8">
        <f xml:space="preserve"> Time!BO$7</f>
        <v>58</v>
      </c>
      <c r="BP3" s="8">
        <f xml:space="preserve"> Time!BP$7</f>
        <v>59</v>
      </c>
      <c r="BQ3" s="8">
        <f xml:space="preserve"> Time!BQ$7</f>
        <v>60</v>
      </c>
      <c r="BR3" s="8">
        <f xml:space="preserve"> Time!BR$7</f>
        <v>61</v>
      </c>
      <c r="BS3" s="8">
        <f xml:space="preserve"> Time!BS$7</f>
        <v>62</v>
      </c>
      <c r="BT3" s="8">
        <f xml:space="preserve"> Time!BT$7</f>
        <v>63</v>
      </c>
      <c r="BU3" s="8">
        <f xml:space="preserve"> Time!BU$7</f>
        <v>64</v>
      </c>
      <c r="BV3" s="8">
        <f xml:space="preserve"> Time!BV$7</f>
        <v>65</v>
      </c>
    </row>
    <row r="5" spans="1:74" x14ac:dyDescent="0.25">
      <c r="A5" s="7" t="s">
        <v>28</v>
      </c>
    </row>
    <row r="7" spans="1:74" x14ac:dyDescent="0.25">
      <c r="E7" s="34" t="str">
        <f xml:space="preserve"> Inp!E$15</f>
        <v>Incr. % in widget vol. post detailed frcst. periods</v>
      </c>
      <c r="F7" s="60">
        <f xml:space="preserve"> Inp!F$15</f>
        <v>0.02</v>
      </c>
      <c r="G7" s="34" t="str">
        <f xml:space="preserve"> Inp!G$15</f>
        <v>%</v>
      </c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</row>
    <row r="8" spans="1:74" x14ac:dyDescent="0.25">
      <c r="E8" s="34" t="str">
        <f xml:space="preserve"> Inp!E$14</f>
        <v>Widget vol. in detailed frcst. periods (contractual)</v>
      </c>
      <c r="F8" s="34">
        <f xml:space="preserve"> Inp!F$14</f>
        <v>0</v>
      </c>
      <c r="G8" s="34" t="str">
        <f xml:space="preserve"> Inp!G$14</f>
        <v>widgets</v>
      </c>
      <c r="H8" s="34">
        <f xml:space="preserve"> Inp!H$14</f>
        <v>0</v>
      </c>
      <c r="I8" s="34">
        <f xml:space="preserve"> Inp!I$14</f>
        <v>0</v>
      </c>
      <c r="J8" s="34">
        <f xml:space="preserve"> Inp!J$14</f>
        <v>0</v>
      </c>
      <c r="K8" s="34">
        <f xml:space="preserve"> Inp!K$14</f>
        <v>531</v>
      </c>
      <c r="L8" s="34">
        <f xml:space="preserve"> Inp!L$14</f>
        <v>499</v>
      </c>
      <c r="M8" s="34">
        <f xml:space="preserve"> Inp!M$14</f>
        <v>529</v>
      </c>
      <c r="N8" s="34">
        <f xml:space="preserve"> Inp!N$14</f>
        <v>490</v>
      </c>
      <c r="O8" s="34">
        <f xml:space="preserve"> Inp!O$14</f>
        <v>528</v>
      </c>
      <c r="P8" s="34">
        <f xml:space="preserve"> Inp!P$14</f>
        <v>523</v>
      </c>
      <c r="Q8" s="34">
        <f xml:space="preserve"> Inp!Q$14</f>
        <v>546</v>
      </c>
      <c r="R8" s="34">
        <f xml:space="preserve"> Inp!R$14</f>
        <v>475</v>
      </c>
      <c r="S8" s="34">
        <f xml:space="preserve"> Inp!S$14</f>
        <v>492</v>
      </c>
      <c r="T8" s="34">
        <f xml:space="preserve"> Inp!T$14</f>
        <v>529</v>
      </c>
      <c r="U8" s="34">
        <f xml:space="preserve"> Inp!U$14</f>
        <v>459</v>
      </c>
      <c r="V8" s="34">
        <f xml:space="preserve"> Inp!V$14</f>
        <v>530</v>
      </c>
      <c r="W8" s="34">
        <f xml:space="preserve"> Inp!W$14</f>
        <v>542</v>
      </c>
      <c r="X8" s="34">
        <f xml:space="preserve"> Inp!X$14</f>
        <v>532</v>
      </c>
      <c r="Y8" s="34">
        <f xml:space="preserve"> Inp!Y$14</f>
        <v>459</v>
      </c>
      <c r="Z8" s="34">
        <f xml:space="preserve"> Inp!Z$14</f>
        <v>490</v>
      </c>
      <c r="AA8" s="34">
        <f xml:space="preserve"> Inp!AA$14</f>
        <v>508</v>
      </c>
      <c r="AB8" s="34">
        <f xml:space="preserve"> Inp!AB$14</f>
        <v>525</v>
      </c>
      <c r="AC8" s="34">
        <f xml:space="preserve"> Inp!AC$14</f>
        <v>454</v>
      </c>
      <c r="AD8" s="34">
        <f xml:space="preserve"> Inp!AD$14</f>
        <v>468</v>
      </c>
      <c r="AE8" s="34">
        <f xml:space="preserve"> Inp!AE$14</f>
        <v>466</v>
      </c>
      <c r="AF8" s="34">
        <f xml:space="preserve"> Inp!AF$14</f>
        <v>531</v>
      </c>
      <c r="AG8" s="34">
        <f xml:space="preserve"> Inp!AG$14</f>
        <v>517</v>
      </c>
      <c r="AH8" s="34">
        <f xml:space="preserve"> Inp!AH$14</f>
        <v>469</v>
      </c>
      <c r="AI8" s="34">
        <f xml:space="preserve"> Inp!AI$14</f>
        <v>0</v>
      </c>
      <c r="AJ8" s="34">
        <f xml:space="preserve"> Inp!AJ$14</f>
        <v>0</v>
      </c>
      <c r="AK8" s="34">
        <f xml:space="preserve"> Inp!AK$14</f>
        <v>0</v>
      </c>
      <c r="AL8" s="34">
        <f xml:space="preserve"> Inp!AL$14</f>
        <v>0</v>
      </c>
      <c r="AM8" s="34">
        <f xml:space="preserve"> Inp!AM$14</f>
        <v>0</v>
      </c>
      <c r="AN8" s="34">
        <f xml:space="preserve"> Inp!AN$14</f>
        <v>0</v>
      </c>
      <c r="AO8" s="34">
        <f xml:space="preserve"> Inp!AO$14</f>
        <v>0</v>
      </c>
      <c r="AP8" s="34">
        <f xml:space="preserve"> Inp!AP$14</f>
        <v>0</v>
      </c>
      <c r="AQ8" s="34">
        <f xml:space="preserve"> Inp!AQ$14</f>
        <v>0</v>
      </c>
      <c r="AR8" s="34">
        <f xml:space="preserve"> Inp!AR$14</f>
        <v>0</v>
      </c>
      <c r="AS8" s="34">
        <f xml:space="preserve"> Inp!AS$14</f>
        <v>0</v>
      </c>
      <c r="AT8" s="34">
        <f xml:space="preserve"> Inp!AT$14</f>
        <v>0</v>
      </c>
      <c r="AU8" s="34">
        <f xml:space="preserve"> Inp!AU$14</f>
        <v>0</v>
      </c>
      <c r="AV8" s="34">
        <f xml:space="preserve"> Inp!AV$14</f>
        <v>0</v>
      </c>
      <c r="AW8" s="34">
        <f xml:space="preserve"> Inp!AW$14</f>
        <v>0</v>
      </c>
      <c r="AX8" s="34">
        <f xml:space="preserve"> Inp!AX$14</f>
        <v>0</v>
      </c>
      <c r="AY8" s="34">
        <f xml:space="preserve"> Inp!AY$14</f>
        <v>0</v>
      </c>
      <c r="AZ8" s="34">
        <f xml:space="preserve"> Inp!AZ$14</f>
        <v>0</v>
      </c>
      <c r="BA8" s="34">
        <f xml:space="preserve"> Inp!BA$14</f>
        <v>0</v>
      </c>
      <c r="BB8" s="34">
        <f xml:space="preserve"> Inp!BB$14</f>
        <v>0</v>
      </c>
      <c r="BC8" s="34">
        <f xml:space="preserve"> Inp!BC$14</f>
        <v>0</v>
      </c>
      <c r="BD8" s="34">
        <f xml:space="preserve"> Inp!BD$14</f>
        <v>0</v>
      </c>
      <c r="BE8" s="34">
        <f xml:space="preserve"> Inp!BE$14</f>
        <v>0</v>
      </c>
      <c r="BF8" s="34">
        <f xml:space="preserve"> Inp!BF$14</f>
        <v>0</v>
      </c>
      <c r="BG8" s="34">
        <f xml:space="preserve"> Inp!BG$14</f>
        <v>0</v>
      </c>
      <c r="BH8" s="34">
        <f xml:space="preserve"> Inp!BH$14</f>
        <v>0</v>
      </c>
      <c r="BI8" s="34">
        <f xml:space="preserve"> Inp!BI$14</f>
        <v>0</v>
      </c>
      <c r="BJ8" s="34">
        <f xml:space="preserve"> Inp!BJ$14</f>
        <v>0</v>
      </c>
      <c r="BK8" s="34">
        <f xml:space="preserve"> Inp!BK$14</f>
        <v>0</v>
      </c>
      <c r="BL8" s="34">
        <f xml:space="preserve"> Inp!BL$14</f>
        <v>0</v>
      </c>
      <c r="BM8" s="34">
        <f xml:space="preserve"> Inp!BM$14</f>
        <v>0</v>
      </c>
      <c r="BN8" s="34">
        <f xml:space="preserve"> Inp!BN$14</f>
        <v>0</v>
      </c>
      <c r="BO8" s="34">
        <f xml:space="preserve"> Inp!BO$14</f>
        <v>0</v>
      </c>
      <c r="BP8" s="34">
        <f xml:space="preserve"> Inp!BP$14</f>
        <v>0</v>
      </c>
      <c r="BQ8" s="34">
        <f xml:space="preserve"> Inp!BQ$14</f>
        <v>0</v>
      </c>
      <c r="BR8" s="34">
        <f xml:space="preserve"> Inp!BR$14</f>
        <v>0</v>
      </c>
      <c r="BS8" s="34">
        <f xml:space="preserve"> Inp!BS$14</f>
        <v>0</v>
      </c>
      <c r="BT8" s="34">
        <f xml:space="preserve"> Inp!BT$14</f>
        <v>0</v>
      </c>
      <c r="BU8" s="34">
        <f xml:space="preserve"> Inp!BU$14</f>
        <v>0</v>
      </c>
      <c r="BV8" s="34">
        <f xml:space="preserve"> Inp!BV$14</f>
        <v>0</v>
      </c>
    </row>
    <row r="9" spans="1:74" x14ac:dyDescent="0.25">
      <c r="E9" s="34" t="str">
        <f xml:space="preserve"> Time!E$25</f>
        <v>Detailed forecast period flag</v>
      </c>
      <c r="F9" s="34">
        <f xml:space="preserve"> Time!F$25</f>
        <v>0</v>
      </c>
      <c r="G9" s="34" t="str">
        <f xml:space="preserve"> Time!G$25</f>
        <v>flag</v>
      </c>
      <c r="H9" s="34">
        <f xml:space="preserve"> Time!H$25</f>
        <v>24</v>
      </c>
      <c r="I9" s="34">
        <f xml:space="preserve"> Time!I$25</f>
        <v>0</v>
      </c>
      <c r="J9" s="34">
        <f xml:space="preserve"> Time!J$25</f>
        <v>0</v>
      </c>
      <c r="K9" s="34">
        <f xml:space="preserve"> Time!K$25</f>
        <v>1</v>
      </c>
      <c r="L9" s="34">
        <f xml:space="preserve"> Time!L$25</f>
        <v>1</v>
      </c>
      <c r="M9" s="34">
        <f xml:space="preserve"> Time!M$25</f>
        <v>1</v>
      </c>
      <c r="N9" s="34">
        <f xml:space="preserve"> Time!N$25</f>
        <v>1</v>
      </c>
      <c r="O9" s="34">
        <f xml:space="preserve"> Time!O$25</f>
        <v>1</v>
      </c>
      <c r="P9" s="34">
        <f xml:space="preserve"> Time!P$25</f>
        <v>1</v>
      </c>
      <c r="Q9" s="34">
        <f xml:space="preserve"> Time!Q$25</f>
        <v>1</v>
      </c>
      <c r="R9" s="34">
        <f xml:space="preserve"> Time!R$25</f>
        <v>1</v>
      </c>
      <c r="S9" s="34">
        <f xml:space="preserve"> Time!S$25</f>
        <v>1</v>
      </c>
      <c r="T9" s="34">
        <f xml:space="preserve"> Time!T$25</f>
        <v>1</v>
      </c>
      <c r="U9" s="34">
        <f xml:space="preserve"> Time!U$25</f>
        <v>1</v>
      </c>
      <c r="V9" s="34">
        <f xml:space="preserve"> Time!V$25</f>
        <v>1</v>
      </c>
      <c r="W9" s="34">
        <f xml:space="preserve"> Time!W$25</f>
        <v>1</v>
      </c>
      <c r="X9" s="34">
        <f xml:space="preserve"> Time!X$25</f>
        <v>1</v>
      </c>
      <c r="Y9" s="34">
        <f xml:space="preserve"> Time!Y$25</f>
        <v>1</v>
      </c>
      <c r="Z9" s="34">
        <f xml:space="preserve"> Time!Z$25</f>
        <v>1</v>
      </c>
      <c r="AA9" s="34">
        <f xml:space="preserve"> Time!AA$25</f>
        <v>1</v>
      </c>
      <c r="AB9" s="34">
        <f xml:space="preserve"> Time!AB$25</f>
        <v>1</v>
      </c>
      <c r="AC9" s="34">
        <f xml:space="preserve"> Time!AC$25</f>
        <v>1</v>
      </c>
      <c r="AD9" s="34">
        <f xml:space="preserve"> Time!AD$25</f>
        <v>1</v>
      </c>
      <c r="AE9" s="34">
        <f xml:space="preserve"> Time!AE$25</f>
        <v>1</v>
      </c>
      <c r="AF9" s="34">
        <f xml:space="preserve"> Time!AF$25</f>
        <v>1</v>
      </c>
      <c r="AG9" s="34">
        <f xml:space="preserve"> Time!AG$25</f>
        <v>1</v>
      </c>
      <c r="AH9" s="34">
        <f xml:space="preserve"> Time!AH$25</f>
        <v>1</v>
      </c>
      <c r="AI9" s="34">
        <f xml:space="preserve"> Time!AI$25</f>
        <v>0</v>
      </c>
      <c r="AJ9" s="34">
        <f xml:space="preserve"> Time!AJ$25</f>
        <v>0</v>
      </c>
      <c r="AK9" s="34">
        <f xml:space="preserve"> Time!AK$25</f>
        <v>0</v>
      </c>
      <c r="AL9" s="34">
        <f xml:space="preserve"> Time!AL$25</f>
        <v>0</v>
      </c>
      <c r="AM9" s="34">
        <f xml:space="preserve"> Time!AM$25</f>
        <v>0</v>
      </c>
      <c r="AN9" s="34">
        <f xml:space="preserve"> Time!AN$25</f>
        <v>0</v>
      </c>
      <c r="AO9" s="34">
        <f xml:space="preserve"> Time!AO$25</f>
        <v>0</v>
      </c>
      <c r="AP9" s="34">
        <f xml:space="preserve"> Time!AP$25</f>
        <v>0</v>
      </c>
      <c r="AQ9" s="34">
        <f xml:space="preserve"> Time!AQ$25</f>
        <v>0</v>
      </c>
      <c r="AR9" s="34">
        <f xml:space="preserve"> Time!AR$25</f>
        <v>0</v>
      </c>
      <c r="AS9" s="34">
        <f xml:space="preserve"> Time!AS$25</f>
        <v>0</v>
      </c>
      <c r="AT9" s="34">
        <f xml:space="preserve"> Time!AT$25</f>
        <v>0</v>
      </c>
      <c r="AU9" s="34">
        <f xml:space="preserve"> Time!AU$25</f>
        <v>0</v>
      </c>
      <c r="AV9" s="34">
        <f xml:space="preserve"> Time!AV$25</f>
        <v>0</v>
      </c>
      <c r="AW9" s="34">
        <f xml:space="preserve"> Time!AW$25</f>
        <v>0</v>
      </c>
      <c r="AX9" s="34">
        <f xml:space="preserve"> Time!AX$25</f>
        <v>0</v>
      </c>
      <c r="AY9" s="34">
        <f xml:space="preserve"> Time!AY$25</f>
        <v>0</v>
      </c>
      <c r="AZ9" s="34">
        <f xml:space="preserve"> Time!AZ$25</f>
        <v>0</v>
      </c>
      <c r="BA9" s="34">
        <f xml:space="preserve"> Time!BA$25</f>
        <v>0</v>
      </c>
      <c r="BB9" s="34">
        <f xml:space="preserve"> Time!BB$25</f>
        <v>0</v>
      </c>
      <c r="BC9" s="34">
        <f xml:space="preserve"> Time!BC$25</f>
        <v>0</v>
      </c>
      <c r="BD9" s="34">
        <f xml:space="preserve"> Time!BD$25</f>
        <v>0</v>
      </c>
      <c r="BE9" s="34">
        <f xml:space="preserve"> Time!BE$25</f>
        <v>0</v>
      </c>
      <c r="BF9" s="34">
        <f xml:space="preserve"> Time!BF$25</f>
        <v>0</v>
      </c>
      <c r="BG9" s="34">
        <f xml:space="preserve"> Time!BG$25</f>
        <v>0</v>
      </c>
      <c r="BH9" s="34">
        <f xml:space="preserve"> Time!BH$25</f>
        <v>0</v>
      </c>
      <c r="BI9" s="34">
        <f xml:space="preserve"> Time!BI$25</f>
        <v>0</v>
      </c>
      <c r="BJ9" s="34">
        <f xml:space="preserve"> Time!BJ$25</f>
        <v>0</v>
      </c>
      <c r="BK9" s="34">
        <f xml:space="preserve"> Time!BK$25</f>
        <v>0</v>
      </c>
      <c r="BL9" s="34">
        <f xml:space="preserve"> Time!BL$25</f>
        <v>0</v>
      </c>
      <c r="BM9" s="34">
        <f xml:space="preserve"> Time!BM$25</f>
        <v>0</v>
      </c>
      <c r="BN9" s="34">
        <f xml:space="preserve"> Time!BN$25</f>
        <v>0</v>
      </c>
      <c r="BO9" s="34">
        <f xml:space="preserve"> Time!BO$25</f>
        <v>0</v>
      </c>
      <c r="BP9" s="34">
        <f xml:space="preserve"> Time!BP$25</f>
        <v>0</v>
      </c>
      <c r="BQ9" s="34">
        <f xml:space="preserve"> Time!BQ$25</f>
        <v>0</v>
      </c>
      <c r="BR9" s="34">
        <f xml:space="preserve"> Time!BR$25</f>
        <v>0</v>
      </c>
      <c r="BS9" s="34">
        <f xml:space="preserve"> Time!BS$25</f>
        <v>0</v>
      </c>
      <c r="BT9" s="34">
        <f xml:space="preserve"> Time!BT$25</f>
        <v>0</v>
      </c>
      <c r="BU9" s="34">
        <f xml:space="preserve"> Time!BU$25</f>
        <v>0</v>
      </c>
      <c r="BV9" s="34">
        <f xml:space="preserve"> Time!BV$25</f>
        <v>0</v>
      </c>
    </row>
    <row r="10" spans="1:74" x14ac:dyDescent="0.25">
      <c r="E10" s="28" t="str">
        <f xml:space="preserve"> Time!E$7</f>
        <v>Model column counter</v>
      </c>
      <c r="F10" s="28">
        <f xml:space="preserve"> Time!F$7</f>
        <v>0</v>
      </c>
      <c r="G10" s="28" t="str">
        <f xml:space="preserve"> Time!G$7</f>
        <v>counter</v>
      </c>
      <c r="H10" s="28">
        <f xml:space="preserve"> Time!H$7</f>
        <v>0</v>
      </c>
      <c r="I10" s="28">
        <f xml:space="preserve"> Time!I$7</f>
        <v>0</v>
      </c>
      <c r="J10" s="28">
        <f xml:space="preserve"> Time!J$7</f>
        <v>1</v>
      </c>
      <c r="K10" s="28">
        <f xml:space="preserve"> Time!K$7</f>
        <v>2</v>
      </c>
      <c r="L10" s="28">
        <f xml:space="preserve"> Time!L$7</f>
        <v>3</v>
      </c>
      <c r="M10" s="28">
        <f xml:space="preserve"> Time!M$7</f>
        <v>4</v>
      </c>
      <c r="N10" s="28">
        <f xml:space="preserve"> Time!N$7</f>
        <v>5</v>
      </c>
      <c r="O10" s="28">
        <f xml:space="preserve"> Time!O$7</f>
        <v>6</v>
      </c>
      <c r="P10" s="28">
        <f xml:space="preserve"> Time!P$7</f>
        <v>7</v>
      </c>
      <c r="Q10" s="28">
        <f xml:space="preserve"> Time!Q$7</f>
        <v>8</v>
      </c>
      <c r="R10" s="28">
        <f xml:space="preserve"> Time!R$7</f>
        <v>9</v>
      </c>
      <c r="S10" s="28">
        <f xml:space="preserve"> Time!S$7</f>
        <v>10</v>
      </c>
      <c r="T10" s="28">
        <f xml:space="preserve"> Time!T$7</f>
        <v>11</v>
      </c>
      <c r="U10" s="28">
        <f xml:space="preserve"> Time!U$7</f>
        <v>12</v>
      </c>
      <c r="V10" s="28">
        <f xml:space="preserve"> Time!V$7</f>
        <v>13</v>
      </c>
      <c r="W10" s="28">
        <f xml:space="preserve"> Time!W$7</f>
        <v>14</v>
      </c>
      <c r="X10" s="28">
        <f xml:space="preserve"> Time!X$7</f>
        <v>15</v>
      </c>
      <c r="Y10" s="28">
        <f xml:space="preserve"> Time!Y$7</f>
        <v>16</v>
      </c>
      <c r="Z10" s="28">
        <f xml:space="preserve"> Time!Z$7</f>
        <v>17</v>
      </c>
      <c r="AA10" s="28">
        <f xml:space="preserve"> Time!AA$7</f>
        <v>18</v>
      </c>
      <c r="AB10" s="28">
        <f xml:space="preserve"> Time!AB$7</f>
        <v>19</v>
      </c>
      <c r="AC10" s="28">
        <f xml:space="preserve"> Time!AC$7</f>
        <v>20</v>
      </c>
      <c r="AD10" s="28">
        <f xml:space="preserve"> Time!AD$7</f>
        <v>21</v>
      </c>
      <c r="AE10" s="28">
        <f xml:space="preserve"> Time!AE$7</f>
        <v>22</v>
      </c>
      <c r="AF10" s="28">
        <f xml:space="preserve"> Time!AF$7</f>
        <v>23</v>
      </c>
      <c r="AG10" s="28">
        <f xml:space="preserve"> Time!AG$7</f>
        <v>24</v>
      </c>
      <c r="AH10" s="28">
        <f xml:space="preserve"> Time!AH$7</f>
        <v>25</v>
      </c>
      <c r="AI10" s="28">
        <f xml:space="preserve"> Time!AI$7</f>
        <v>26</v>
      </c>
      <c r="AJ10" s="28">
        <f xml:space="preserve"> Time!AJ$7</f>
        <v>27</v>
      </c>
      <c r="AK10" s="28">
        <f xml:space="preserve"> Time!AK$7</f>
        <v>28</v>
      </c>
      <c r="AL10" s="28">
        <f xml:space="preserve"> Time!AL$7</f>
        <v>29</v>
      </c>
      <c r="AM10" s="28">
        <f xml:space="preserve"> Time!AM$7</f>
        <v>30</v>
      </c>
      <c r="AN10" s="28">
        <f xml:space="preserve"> Time!AN$7</f>
        <v>31</v>
      </c>
      <c r="AO10" s="28">
        <f xml:space="preserve"> Time!AO$7</f>
        <v>32</v>
      </c>
      <c r="AP10" s="28">
        <f xml:space="preserve"> Time!AP$7</f>
        <v>33</v>
      </c>
      <c r="AQ10" s="28">
        <f xml:space="preserve"> Time!AQ$7</f>
        <v>34</v>
      </c>
      <c r="AR10" s="28">
        <f xml:space="preserve"> Time!AR$7</f>
        <v>35</v>
      </c>
      <c r="AS10" s="28">
        <f xml:space="preserve"> Time!AS$7</f>
        <v>36</v>
      </c>
      <c r="AT10" s="28">
        <f xml:space="preserve"> Time!AT$7</f>
        <v>37</v>
      </c>
      <c r="AU10" s="28">
        <f xml:space="preserve"> Time!AU$7</f>
        <v>38</v>
      </c>
      <c r="AV10" s="28">
        <f xml:space="preserve"> Time!AV$7</f>
        <v>39</v>
      </c>
      <c r="AW10" s="28">
        <f xml:space="preserve"> Time!AW$7</f>
        <v>40</v>
      </c>
      <c r="AX10" s="28">
        <f xml:space="preserve"> Time!AX$7</f>
        <v>41</v>
      </c>
      <c r="AY10" s="28">
        <f xml:space="preserve"> Time!AY$7</f>
        <v>42</v>
      </c>
      <c r="AZ10" s="28">
        <f xml:space="preserve"> Time!AZ$7</f>
        <v>43</v>
      </c>
      <c r="BA10" s="28">
        <f xml:space="preserve"> Time!BA$7</f>
        <v>44</v>
      </c>
      <c r="BB10" s="28">
        <f xml:space="preserve"> Time!BB$7</f>
        <v>45</v>
      </c>
      <c r="BC10" s="28">
        <f xml:space="preserve"> Time!BC$7</f>
        <v>46</v>
      </c>
      <c r="BD10" s="28">
        <f xml:space="preserve"> Time!BD$7</f>
        <v>47</v>
      </c>
      <c r="BE10" s="28">
        <f xml:space="preserve"> Time!BE$7</f>
        <v>48</v>
      </c>
      <c r="BF10" s="28">
        <f xml:space="preserve"> Time!BF$7</f>
        <v>49</v>
      </c>
      <c r="BG10" s="28">
        <f xml:space="preserve"> Time!BG$7</f>
        <v>50</v>
      </c>
      <c r="BH10" s="28">
        <f xml:space="preserve"> Time!BH$7</f>
        <v>51</v>
      </c>
      <c r="BI10" s="28">
        <f xml:space="preserve"> Time!BI$7</f>
        <v>52</v>
      </c>
      <c r="BJ10" s="28">
        <f xml:space="preserve"> Time!BJ$7</f>
        <v>53</v>
      </c>
      <c r="BK10" s="28">
        <f xml:space="preserve"> Time!BK$7</f>
        <v>54</v>
      </c>
      <c r="BL10" s="28">
        <f xml:space="preserve"> Time!BL$7</f>
        <v>55</v>
      </c>
      <c r="BM10" s="28">
        <f xml:space="preserve"> Time!BM$7</f>
        <v>56</v>
      </c>
      <c r="BN10" s="28">
        <f xml:space="preserve"> Time!BN$7</f>
        <v>57</v>
      </c>
      <c r="BO10" s="28">
        <f xml:space="preserve"> Time!BO$7</f>
        <v>58</v>
      </c>
      <c r="BP10" s="28">
        <f xml:space="preserve"> Time!BP$7</f>
        <v>59</v>
      </c>
      <c r="BQ10" s="28">
        <f xml:space="preserve"> Time!BQ$7</f>
        <v>60</v>
      </c>
      <c r="BR10" s="28">
        <f xml:space="preserve"> Time!BR$7</f>
        <v>61</v>
      </c>
      <c r="BS10" s="28">
        <f xml:space="preserve"> Time!BS$7</f>
        <v>62</v>
      </c>
      <c r="BT10" s="28">
        <f xml:space="preserve"> Time!BT$7</f>
        <v>63</v>
      </c>
      <c r="BU10" s="28">
        <f xml:space="preserve"> Time!BU$7</f>
        <v>64</v>
      </c>
      <c r="BV10" s="28">
        <f xml:space="preserve"> Time!BV$7</f>
        <v>65</v>
      </c>
    </row>
    <row r="11" spans="1:74" s="67" customFormat="1" x14ac:dyDescent="0.25">
      <c r="A11" s="62"/>
      <c r="B11" s="63"/>
      <c r="C11" s="64"/>
      <c r="D11" s="65"/>
      <c r="E11" s="56" t="s">
        <v>29</v>
      </c>
      <c r="F11" s="66"/>
      <c r="G11" s="56" t="s">
        <v>25</v>
      </c>
      <c r="H11" s="56">
        <f xml:space="preserve"> SUM(J11:BV11)</f>
        <v>32889.665547680001</v>
      </c>
      <c r="I11" s="69"/>
      <c r="J11" s="56">
        <f xml:space="preserve"> IF(J9 = 1, J8, SUMIF($I10:I10, J10 - 12, $I11:I11) * (1 + $F7))</f>
        <v>0</v>
      </c>
      <c r="K11" s="56">
        <f xml:space="preserve"> IF(K9 = 1, K8, SUMIF($I10:J10, K10 - 12, $I11:J11) * (1 + $F7))</f>
        <v>531</v>
      </c>
      <c r="L11" s="56">
        <f xml:space="preserve"> IF(L9 = 1, L8, SUMIF($I10:K10, L10 - 12, $I11:K11) * (1 + $F7))</f>
        <v>499</v>
      </c>
      <c r="M11" s="56">
        <f xml:space="preserve"> IF(M9 = 1, M8, SUMIF($I10:L10, M10 - 12, $I11:L11) * (1 + $F7))</f>
        <v>529</v>
      </c>
      <c r="N11" s="56">
        <f xml:space="preserve"> IF(N9 = 1, N8, SUMIF($I10:M10, N10 - 12, $I11:M11) * (1 + $F7))</f>
        <v>490</v>
      </c>
      <c r="O11" s="56">
        <f xml:space="preserve"> IF(O9 = 1, O8, SUMIF($I10:N10, O10 - 12, $I11:N11) * (1 + $F7))</f>
        <v>528</v>
      </c>
      <c r="P11" s="56">
        <f xml:space="preserve"> IF(P9 = 1, P8, SUMIF($I10:O10, P10 - 12, $I11:O11) * (1 + $F7))</f>
        <v>523</v>
      </c>
      <c r="Q11" s="56">
        <f xml:space="preserve"> IF(Q9 = 1, Q8, SUMIF($I10:P10, Q10 - 12, $I11:P11) * (1 + $F7))</f>
        <v>546</v>
      </c>
      <c r="R11" s="56">
        <f xml:space="preserve"> IF(R9 = 1, R8, SUMIF($I10:Q10, R10 - 12, $I11:Q11) * (1 + $F7))</f>
        <v>475</v>
      </c>
      <c r="S11" s="56">
        <f xml:space="preserve"> IF(S9 = 1, S8, SUMIF($I10:R10, S10 - 12, $I11:R11) * (1 + $F7))</f>
        <v>492</v>
      </c>
      <c r="T11" s="56">
        <f xml:space="preserve"> IF(T9 = 1, T8, SUMIF($I10:S10, T10 - 12, $I11:S11) * (1 + $F7))</f>
        <v>529</v>
      </c>
      <c r="U11" s="56">
        <f xml:space="preserve"> IF(U9 = 1, U8, SUMIF($I10:T10, U10 - 12, $I11:T11) * (1 + $F7))</f>
        <v>459</v>
      </c>
      <c r="V11" s="56">
        <f xml:space="preserve"> IF(V9 = 1, V8, SUMIF($I10:U10, V10 - 12, $I11:U11) * (1 + $F7))</f>
        <v>530</v>
      </c>
      <c r="W11" s="56">
        <f xml:space="preserve"> IF(W9 = 1, W8, SUMIF($I10:V10, W10 - 12, $I11:V11) * (1 + $F7))</f>
        <v>542</v>
      </c>
      <c r="X11" s="56">
        <f xml:space="preserve"> IF(X9 = 1, X8, SUMIF($I10:W10, X10 - 12, $I11:W11) * (1 + $F7))</f>
        <v>532</v>
      </c>
      <c r="Y11" s="56">
        <f xml:space="preserve"> IF(Y9 = 1, Y8, SUMIF($I10:X10, Y10 - 12, $I11:X11) * (1 + $F7))</f>
        <v>459</v>
      </c>
      <c r="Z11" s="56">
        <f xml:space="preserve"> IF(Z9 = 1, Z8, SUMIF($I10:Y10, Z10 - 12, $I11:Y11) * (1 + $F7))</f>
        <v>490</v>
      </c>
      <c r="AA11" s="56">
        <f xml:space="preserve"> IF(AA9 = 1, AA8, SUMIF($I10:Z10, AA10 - 12, $I11:Z11) * (1 + $F7))</f>
        <v>508</v>
      </c>
      <c r="AB11" s="56">
        <f xml:space="preserve"> IF(AB9 = 1, AB8, SUMIF($I10:AA10, AB10 - 12, $I11:AA11) * (1 + $F7))</f>
        <v>525</v>
      </c>
      <c r="AC11" s="56">
        <f xml:space="preserve"> IF(AC9 = 1, AC8, SUMIF($I10:AB10, AC10 - 12, $I11:AB11) * (1 + $F7))</f>
        <v>454</v>
      </c>
      <c r="AD11" s="56">
        <f xml:space="preserve"> IF(AD9 = 1, AD8, SUMIF($I10:AC10, AD10 - 12, $I11:AC11) * (1 + $F7))</f>
        <v>468</v>
      </c>
      <c r="AE11" s="56">
        <f xml:space="preserve"> IF(AE9 = 1, AE8, SUMIF($I10:AD10, AE10 - 12, $I11:AD11) * (1 + $F7))</f>
        <v>466</v>
      </c>
      <c r="AF11" s="56">
        <f xml:space="preserve"> IF(AF9 = 1, AF8, SUMIF($I10:AE10, AF10 - 12, $I11:AE11) * (1 + $F7))</f>
        <v>531</v>
      </c>
      <c r="AG11" s="56">
        <f xml:space="preserve"> IF(AG9 = 1, AG8, SUMIF($I10:AF10, AG10 - 12, $I11:AF11) * (1 + $F7))</f>
        <v>517</v>
      </c>
      <c r="AH11" s="56">
        <f xml:space="preserve"> IF(AH9 = 1, AH8, SUMIF($I10:AG10, AH10 - 12, $I11:AG11) * (1 + $F7))</f>
        <v>469</v>
      </c>
      <c r="AI11" s="56">
        <f xml:space="preserve"> IF(AI9 = 1, AI8, SUMIF($I10:AH10, AI10 - 12, $I11:AH11) * (1 + $F7))</f>
        <v>552.84</v>
      </c>
      <c r="AJ11" s="56">
        <f xml:space="preserve"> IF(AJ9 = 1, AJ8, SUMIF($I10:AI10, AJ10 - 12, $I11:AI11) * (1 + $F7))</f>
        <v>542.64</v>
      </c>
      <c r="AK11" s="56">
        <f xml:space="preserve"> IF(AK9 = 1, AK8, SUMIF($I10:AJ10, AK10 - 12, $I11:AJ11) * (1 + $F7))</f>
        <v>468.18</v>
      </c>
      <c r="AL11" s="56">
        <f xml:space="preserve"> IF(AL9 = 1, AL8, SUMIF($I10:AK10, AL10 - 12, $I11:AK11) * (1 + $F7))</f>
        <v>499.8</v>
      </c>
      <c r="AM11" s="56">
        <f xml:space="preserve"> IF(AM9 = 1, AM8, SUMIF($I10:AL10, AM10 - 12, $I11:AL11) * (1 + $F7))</f>
        <v>518.16</v>
      </c>
      <c r="AN11" s="56">
        <f xml:space="preserve"> IF(AN9 = 1, AN8, SUMIF($I10:AM10, AN10 - 12, $I11:AM11) * (1 + $F7))</f>
        <v>535.5</v>
      </c>
      <c r="AO11" s="56">
        <f xml:space="preserve"> IF(AO9 = 1, AO8, SUMIF($I10:AN10, AO10 - 12, $I11:AN11) * (1 + $F7))</f>
        <v>463.08</v>
      </c>
      <c r="AP11" s="56">
        <f xml:space="preserve"> IF(AP9 = 1, AP8, SUMIF($I10:AO10, AP10 - 12, $I11:AO11) * (1 + $F7))</f>
        <v>477.36</v>
      </c>
      <c r="AQ11" s="56">
        <f xml:space="preserve"> IF(AQ9 = 1, AQ8, SUMIF($I10:AP10, AQ10 - 12, $I11:AP11) * (1 + $F7))</f>
        <v>475.32</v>
      </c>
      <c r="AR11" s="56">
        <f xml:space="preserve"> IF(AR9 = 1, AR8, SUMIF($I10:AQ10, AR10 - 12, $I11:AQ11) * (1 + $F7))</f>
        <v>541.62</v>
      </c>
      <c r="AS11" s="56">
        <f xml:space="preserve"> IF(AS9 = 1, AS8, SUMIF($I10:AR10, AS10 - 12, $I11:AR11) * (1 + $F7))</f>
        <v>527.34</v>
      </c>
      <c r="AT11" s="56">
        <f xml:space="preserve"> IF(AT9 = 1, AT8, SUMIF($I10:AS10, AT10 - 12, $I11:AS11) * (1 + $F7))</f>
        <v>478.38</v>
      </c>
      <c r="AU11" s="56">
        <f xml:space="preserve"> IF(AU9 = 1, AU8, SUMIF($I10:AT10, AU10 - 12, $I11:AT11) * (1 + $F7))</f>
        <v>563.8968000000001</v>
      </c>
      <c r="AV11" s="56">
        <f xml:space="preserve"> IF(AV9 = 1, AV8, SUMIF($I10:AU10, AV10 - 12, $I11:AU11) * (1 + $F7))</f>
        <v>553.49279999999999</v>
      </c>
      <c r="AW11" s="56">
        <f xml:space="preserve"> IF(AW9 = 1, AW8, SUMIF($I10:AV10, AW10 - 12, $I11:AV11) * (1 + $F7))</f>
        <v>477.54360000000003</v>
      </c>
      <c r="AX11" s="56">
        <f xml:space="preserve"> IF(AX9 = 1, AX8, SUMIF($I10:AW10, AX10 - 12, $I11:AW11) * (1 + $F7))</f>
        <v>509.79599999999999</v>
      </c>
      <c r="AY11" s="56">
        <f xml:space="preserve"> IF(AY9 = 1, AY8, SUMIF($I10:AX10, AY10 - 12, $I11:AX11) * (1 + $F7))</f>
        <v>528.52319999999997</v>
      </c>
      <c r="AZ11" s="56">
        <f xml:space="preserve"> IF(AZ9 = 1, AZ8, SUMIF($I10:AY10, AZ10 - 12, $I11:AY11) * (1 + $F7))</f>
        <v>546.21</v>
      </c>
      <c r="BA11" s="56">
        <f xml:space="preserve"> IF(BA9 = 1, BA8, SUMIF($I10:AZ10, BA10 - 12, $I11:AZ11) * (1 + $F7))</f>
        <v>472.34159999999997</v>
      </c>
      <c r="BB11" s="56">
        <f xml:space="preserve"> IF(BB9 = 1, BB8, SUMIF($I10:BA10, BB10 - 12, $I11:BA11) * (1 + $F7))</f>
        <v>486.90720000000005</v>
      </c>
      <c r="BC11" s="56">
        <f xml:space="preserve"> IF(BC9 = 1, BC8, SUMIF($I10:BB10, BC10 - 12, $I11:BB11) * (1 + $F7))</f>
        <v>484.82639999999998</v>
      </c>
      <c r="BD11" s="56">
        <f xml:space="preserve"> IF(BD9 = 1, BD8, SUMIF($I10:BC10, BD10 - 12, $I11:BC11) * (1 + $F7))</f>
        <v>552.45240000000001</v>
      </c>
      <c r="BE11" s="56">
        <f xml:space="preserve"> IF(BE9 = 1, BE8, SUMIF($I10:BD10, BE10 - 12, $I11:BD11) * (1 + $F7))</f>
        <v>537.88679999999999</v>
      </c>
      <c r="BF11" s="56">
        <f xml:space="preserve"> IF(BF9 = 1, BF8, SUMIF($I10:BE10, BF10 - 12, $I11:BE11) * (1 + $F7))</f>
        <v>487.94760000000002</v>
      </c>
      <c r="BG11" s="56">
        <f xml:space="preserve"> IF(BG9 = 1, BG8, SUMIF($I10:BF10, BG10 - 12, $I11:BF11) * (1 + $F7))</f>
        <v>575.17473600000017</v>
      </c>
      <c r="BH11" s="56">
        <f xml:space="preserve"> IF(BH9 = 1, BH8, SUMIF($I10:BG10, BH10 - 12, $I11:BG11) * (1 + $F7))</f>
        <v>564.56265599999995</v>
      </c>
      <c r="BI11" s="56">
        <f xml:space="preserve"> IF(BI9 = 1, BI8, SUMIF($I10:BH10, BI10 - 12, $I11:BH11) * (1 + $F7))</f>
        <v>487.09447200000005</v>
      </c>
      <c r="BJ11" s="56">
        <f xml:space="preserve"> IF(BJ9 = 1, BJ8, SUMIF($I10:BI10, BJ10 - 12, $I11:BI11) * (1 + $F7))</f>
        <v>519.99192000000005</v>
      </c>
      <c r="BK11" s="56">
        <f xml:space="preserve"> IF(BK9 = 1, BK8, SUMIF($I10:BJ10, BK10 - 12, $I11:BJ11) * (1 + $F7))</f>
        <v>539.09366399999999</v>
      </c>
      <c r="BL11" s="56">
        <f xml:space="preserve"> IF(BL9 = 1, BL8, SUMIF($I10:BK10, BL10 - 12, $I11:BK11) * (1 + $F7))</f>
        <v>557.13420000000008</v>
      </c>
      <c r="BM11" s="56">
        <f xml:space="preserve"> IF(BM9 = 1, BM8, SUMIF($I10:BL10, BM10 - 12, $I11:BL11) * (1 + $F7))</f>
        <v>481.788432</v>
      </c>
      <c r="BN11" s="56">
        <f xml:space="preserve"> IF(BN9 = 1, BN8, SUMIF($I10:BM10, BN10 - 12, $I11:BM11) * (1 + $F7))</f>
        <v>496.64534400000008</v>
      </c>
      <c r="BO11" s="56">
        <f xml:space="preserve"> IF(BO9 = 1, BO8, SUMIF($I10:BN10, BO10 - 12, $I11:BN11) * (1 + $F7))</f>
        <v>494.52292799999998</v>
      </c>
      <c r="BP11" s="56">
        <f xml:space="preserve"> IF(BP9 = 1, BP8, SUMIF($I10:BO10, BP10 - 12, $I11:BO11) * (1 + $F7))</f>
        <v>563.50144799999998</v>
      </c>
      <c r="BQ11" s="56">
        <f xml:space="preserve"> IF(BQ9 = 1, BQ8, SUMIF($I10:BP10, BQ10 - 12, $I11:BP11) * (1 + $F7))</f>
        <v>548.64453600000002</v>
      </c>
      <c r="BR11" s="56">
        <f xml:space="preserve"> IF(BR9 = 1, BR8, SUMIF($I10:BQ10, BR10 - 12, $I11:BQ11) * (1 + $F7))</f>
        <v>497.70655200000004</v>
      </c>
      <c r="BS11" s="56">
        <f xml:space="preserve"> IF(BS9 = 1, BS8, SUMIF($I10:BR10, BS10 - 12, $I11:BR11) * (1 + $F7))</f>
        <v>586.67823072000022</v>
      </c>
      <c r="BT11" s="56">
        <f xml:space="preserve"> IF(BT9 = 1, BT8, SUMIF($I10:BS10, BT10 - 12, $I11:BS11) * (1 + $F7))</f>
        <v>575.85390911999991</v>
      </c>
      <c r="BU11" s="56">
        <f xml:space="preserve"> IF(BU9 = 1, BU8, SUMIF($I10:BT10, BU10 - 12, $I11:BT11) * (1 + $F7))</f>
        <v>496.83636144000008</v>
      </c>
      <c r="BV11" s="56">
        <f xml:space="preserve"> IF(BV9 = 1, BV8, SUMIF($I10:BU10, BV10 - 12, $I11:BU11) * (1 + $F7))</f>
        <v>530.39175840000007</v>
      </c>
    </row>
    <row r="14" spans="1:74" x14ac:dyDescent="0.25">
      <c r="A14" s="7" t="s">
        <v>11</v>
      </c>
    </row>
    <row r="16" spans="1:74" x14ac:dyDescent="0.25">
      <c r="E16" s="28" t="str">
        <f xml:space="preserve"> Inp!E$20</f>
        <v>Widget price</v>
      </c>
      <c r="F16" s="28">
        <f xml:space="preserve"> Inp!F$20</f>
        <v>34</v>
      </c>
      <c r="G16" s="28" t="str">
        <f xml:space="preserve"> Inp!G$20</f>
        <v>USD / widget</v>
      </c>
    </row>
    <row r="17" spans="1:74" x14ac:dyDescent="0.25">
      <c r="E17" s="8" t="str">
        <f t="shared" ref="E17" si="0" xml:space="preserve"> E$11</f>
        <v>Widget volume</v>
      </c>
      <c r="F17" s="8">
        <f t="shared" ref="F17" si="1" xml:space="preserve"> F$11</f>
        <v>0</v>
      </c>
      <c r="G17" s="8" t="str">
        <f t="shared" ref="G17:AL17" si="2" xml:space="preserve"> G$11</f>
        <v>widgets</v>
      </c>
      <c r="H17" s="8">
        <f t="shared" si="2"/>
        <v>32889.665547680001</v>
      </c>
      <c r="I17" s="8">
        <f t="shared" si="2"/>
        <v>0</v>
      </c>
      <c r="J17" s="8">
        <f t="shared" si="2"/>
        <v>0</v>
      </c>
      <c r="K17" s="8">
        <f t="shared" si="2"/>
        <v>531</v>
      </c>
      <c r="L17" s="8">
        <f t="shared" si="2"/>
        <v>499</v>
      </c>
      <c r="M17" s="8">
        <f t="shared" si="2"/>
        <v>529</v>
      </c>
      <c r="N17" s="8">
        <f t="shared" si="2"/>
        <v>490</v>
      </c>
      <c r="O17" s="8">
        <f t="shared" si="2"/>
        <v>528</v>
      </c>
      <c r="P17" s="8">
        <f t="shared" si="2"/>
        <v>523</v>
      </c>
      <c r="Q17" s="8">
        <f t="shared" si="2"/>
        <v>546</v>
      </c>
      <c r="R17" s="8">
        <f t="shared" si="2"/>
        <v>475</v>
      </c>
      <c r="S17" s="8">
        <f t="shared" si="2"/>
        <v>492</v>
      </c>
      <c r="T17" s="8">
        <f t="shared" si="2"/>
        <v>529</v>
      </c>
      <c r="U17" s="8">
        <f t="shared" si="2"/>
        <v>459</v>
      </c>
      <c r="V17" s="8">
        <f t="shared" si="2"/>
        <v>530</v>
      </c>
      <c r="W17" s="8">
        <f t="shared" si="2"/>
        <v>542</v>
      </c>
      <c r="X17" s="8">
        <f t="shared" si="2"/>
        <v>532</v>
      </c>
      <c r="Y17" s="8">
        <f t="shared" si="2"/>
        <v>459</v>
      </c>
      <c r="Z17" s="8">
        <f t="shared" si="2"/>
        <v>490</v>
      </c>
      <c r="AA17" s="8">
        <f t="shared" si="2"/>
        <v>508</v>
      </c>
      <c r="AB17" s="8">
        <f t="shared" si="2"/>
        <v>525</v>
      </c>
      <c r="AC17" s="8">
        <f t="shared" si="2"/>
        <v>454</v>
      </c>
      <c r="AD17" s="8">
        <f t="shared" si="2"/>
        <v>468</v>
      </c>
      <c r="AE17" s="8">
        <f t="shared" si="2"/>
        <v>466</v>
      </c>
      <c r="AF17" s="8">
        <f t="shared" si="2"/>
        <v>531</v>
      </c>
      <c r="AG17" s="8">
        <f t="shared" si="2"/>
        <v>517</v>
      </c>
      <c r="AH17" s="8">
        <f t="shared" si="2"/>
        <v>469</v>
      </c>
      <c r="AI17" s="8">
        <f t="shared" si="2"/>
        <v>552.84</v>
      </c>
      <c r="AJ17" s="8">
        <f t="shared" si="2"/>
        <v>542.64</v>
      </c>
      <c r="AK17" s="8">
        <f t="shared" si="2"/>
        <v>468.18</v>
      </c>
      <c r="AL17" s="8">
        <f t="shared" si="2"/>
        <v>499.8</v>
      </c>
      <c r="AM17" s="8">
        <f t="shared" ref="AM17:BV17" si="3" xml:space="preserve"> AM$11</f>
        <v>518.16</v>
      </c>
      <c r="AN17" s="8">
        <f t="shared" si="3"/>
        <v>535.5</v>
      </c>
      <c r="AO17" s="8">
        <f t="shared" si="3"/>
        <v>463.08</v>
      </c>
      <c r="AP17" s="8">
        <f t="shared" si="3"/>
        <v>477.36</v>
      </c>
      <c r="AQ17" s="8">
        <f t="shared" si="3"/>
        <v>475.32</v>
      </c>
      <c r="AR17" s="8">
        <f t="shared" si="3"/>
        <v>541.62</v>
      </c>
      <c r="AS17" s="8">
        <f t="shared" si="3"/>
        <v>527.34</v>
      </c>
      <c r="AT17" s="8">
        <f t="shared" si="3"/>
        <v>478.38</v>
      </c>
      <c r="AU17" s="8">
        <f t="shared" si="3"/>
        <v>563.8968000000001</v>
      </c>
      <c r="AV17" s="8">
        <f t="shared" si="3"/>
        <v>553.49279999999999</v>
      </c>
      <c r="AW17" s="8">
        <f t="shared" si="3"/>
        <v>477.54360000000003</v>
      </c>
      <c r="AX17" s="8">
        <f t="shared" si="3"/>
        <v>509.79599999999999</v>
      </c>
      <c r="AY17" s="8">
        <f t="shared" si="3"/>
        <v>528.52319999999997</v>
      </c>
      <c r="AZ17" s="8">
        <f t="shared" si="3"/>
        <v>546.21</v>
      </c>
      <c r="BA17" s="8">
        <f t="shared" si="3"/>
        <v>472.34159999999997</v>
      </c>
      <c r="BB17" s="8">
        <f t="shared" si="3"/>
        <v>486.90720000000005</v>
      </c>
      <c r="BC17" s="8">
        <f t="shared" si="3"/>
        <v>484.82639999999998</v>
      </c>
      <c r="BD17" s="8">
        <f t="shared" si="3"/>
        <v>552.45240000000001</v>
      </c>
      <c r="BE17" s="8">
        <f t="shared" si="3"/>
        <v>537.88679999999999</v>
      </c>
      <c r="BF17" s="8">
        <f t="shared" si="3"/>
        <v>487.94760000000002</v>
      </c>
      <c r="BG17" s="8">
        <f t="shared" si="3"/>
        <v>575.17473600000017</v>
      </c>
      <c r="BH17" s="8">
        <f t="shared" si="3"/>
        <v>564.56265599999995</v>
      </c>
      <c r="BI17" s="8">
        <f t="shared" si="3"/>
        <v>487.09447200000005</v>
      </c>
      <c r="BJ17" s="8">
        <f t="shared" si="3"/>
        <v>519.99192000000005</v>
      </c>
      <c r="BK17" s="8">
        <f t="shared" si="3"/>
        <v>539.09366399999999</v>
      </c>
      <c r="BL17" s="8">
        <f t="shared" si="3"/>
        <v>557.13420000000008</v>
      </c>
      <c r="BM17" s="8">
        <f t="shared" si="3"/>
        <v>481.788432</v>
      </c>
      <c r="BN17" s="8">
        <f t="shared" si="3"/>
        <v>496.64534400000008</v>
      </c>
      <c r="BO17" s="8">
        <f t="shared" si="3"/>
        <v>494.52292799999998</v>
      </c>
      <c r="BP17" s="8">
        <f t="shared" si="3"/>
        <v>563.50144799999998</v>
      </c>
      <c r="BQ17" s="8">
        <f t="shared" si="3"/>
        <v>548.64453600000002</v>
      </c>
      <c r="BR17" s="8">
        <f t="shared" si="3"/>
        <v>497.70655200000004</v>
      </c>
      <c r="BS17" s="8">
        <f t="shared" si="3"/>
        <v>586.67823072000022</v>
      </c>
      <c r="BT17" s="8">
        <f t="shared" si="3"/>
        <v>575.85390911999991</v>
      </c>
      <c r="BU17" s="8">
        <f t="shared" si="3"/>
        <v>496.83636144000008</v>
      </c>
      <c r="BV17" s="8">
        <f t="shared" si="3"/>
        <v>530.39175840000007</v>
      </c>
    </row>
    <row r="18" spans="1:74" s="32" customFormat="1" x14ac:dyDescent="0.25">
      <c r="A18" s="29"/>
      <c r="B18" s="29"/>
      <c r="C18" s="30"/>
      <c r="D18" s="31"/>
      <c r="E18" s="31" t="s">
        <v>16</v>
      </c>
      <c r="F18" s="31"/>
      <c r="G18" s="31"/>
      <c r="H18" s="31"/>
      <c r="I18" s="31"/>
      <c r="J18" s="31">
        <v>1</v>
      </c>
      <c r="K18" s="31">
        <f xml:space="preserve"> J18 * 1.02</f>
        <v>1.02</v>
      </c>
      <c r="L18" s="31">
        <f t="shared" ref="L18:BV18" si="4" xml:space="preserve"> K18 * 1.02</f>
        <v>1.0404</v>
      </c>
      <c r="M18" s="31">
        <f t="shared" si="4"/>
        <v>1.0612079999999999</v>
      </c>
      <c r="N18" s="31">
        <f t="shared" si="4"/>
        <v>1.08243216</v>
      </c>
      <c r="O18" s="31">
        <f t="shared" si="4"/>
        <v>1.1040808032</v>
      </c>
      <c r="P18" s="31">
        <f t="shared" si="4"/>
        <v>1.1261624192640001</v>
      </c>
      <c r="Q18" s="31">
        <f t="shared" si="4"/>
        <v>1.14868566764928</v>
      </c>
      <c r="R18" s="31">
        <f t="shared" si="4"/>
        <v>1.1716593810022657</v>
      </c>
      <c r="S18" s="31">
        <f t="shared" si="4"/>
        <v>1.1950925686223111</v>
      </c>
      <c r="T18" s="31">
        <f t="shared" si="4"/>
        <v>1.2189944199947573</v>
      </c>
      <c r="U18" s="31">
        <f t="shared" si="4"/>
        <v>1.2433743083946525</v>
      </c>
      <c r="V18" s="31">
        <f t="shared" si="4"/>
        <v>1.2682417945625455</v>
      </c>
      <c r="W18" s="31">
        <f t="shared" si="4"/>
        <v>1.2936066304537963</v>
      </c>
      <c r="X18" s="31">
        <f t="shared" si="4"/>
        <v>1.3194787630628724</v>
      </c>
      <c r="Y18" s="31">
        <f t="shared" si="4"/>
        <v>1.3458683383241299</v>
      </c>
      <c r="Z18" s="31">
        <f t="shared" si="4"/>
        <v>1.3727857050906125</v>
      </c>
      <c r="AA18" s="31">
        <f t="shared" si="4"/>
        <v>1.4002414191924248</v>
      </c>
      <c r="AB18" s="31">
        <f t="shared" si="4"/>
        <v>1.4282462475762734</v>
      </c>
      <c r="AC18" s="31">
        <f t="shared" si="4"/>
        <v>1.4568111725277988</v>
      </c>
      <c r="AD18" s="31">
        <f t="shared" si="4"/>
        <v>1.4859473959783549</v>
      </c>
      <c r="AE18" s="31">
        <f t="shared" si="4"/>
        <v>1.5156663438979221</v>
      </c>
      <c r="AF18" s="31">
        <f t="shared" si="4"/>
        <v>1.5459796707758806</v>
      </c>
      <c r="AG18" s="31">
        <f t="shared" si="4"/>
        <v>1.5768992641913981</v>
      </c>
      <c r="AH18" s="31">
        <f t="shared" si="4"/>
        <v>1.6084372494752261</v>
      </c>
      <c r="AI18" s="31">
        <f t="shared" si="4"/>
        <v>1.6406059944647307</v>
      </c>
      <c r="AJ18" s="31">
        <f t="shared" si="4"/>
        <v>1.6734181143540252</v>
      </c>
      <c r="AK18" s="31">
        <f t="shared" si="4"/>
        <v>1.7068864766411058</v>
      </c>
      <c r="AL18" s="31">
        <f t="shared" si="4"/>
        <v>1.7410242061739281</v>
      </c>
      <c r="AM18" s="31">
        <f t="shared" si="4"/>
        <v>1.7758446902974065</v>
      </c>
      <c r="AN18" s="31">
        <f t="shared" si="4"/>
        <v>1.8113615841033548</v>
      </c>
      <c r="AO18" s="31">
        <f t="shared" si="4"/>
        <v>1.8475888157854219</v>
      </c>
      <c r="AP18" s="31">
        <f t="shared" si="4"/>
        <v>1.8845405921011305</v>
      </c>
      <c r="AQ18" s="31">
        <f t="shared" si="4"/>
        <v>1.9222314039431532</v>
      </c>
      <c r="AR18" s="31">
        <f t="shared" si="4"/>
        <v>1.9606760320220162</v>
      </c>
      <c r="AS18" s="31">
        <f t="shared" si="4"/>
        <v>1.9998895526624565</v>
      </c>
      <c r="AT18" s="31">
        <f t="shared" si="4"/>
        <v>2.0398873437157055</v>
      </c>
      <c r="AU18" s="31">
        <f t="shared" si="4"/>
        <v>2.0806850905900198</v>
      </c>
      <c r="AV18" s="31">
        <f t="shared" si="4"/>
        <v>2.1222987924018204</v>
      </c>
      <c r="AW18" s="31">
        <f t="shared" si="4"/>
        <v>2.1647447682498568</v>
      </c>
      <c r="AX18" s="31">
        <f t="shared" si="4"/>
        <v>2.208039663614854</v>
      </c>
      <c r="AY18" s="31">
        <f t="shared" si="4"/>
        <v>2.252200456887151</v>
      </c>
      <c r="AZ18" s="31">
        <f t="shared" si="4"/>
        <v>2.2972444660248938</v>
      </c>
      <c r="BA18" s="31">
        <f t="shared" si="4"/>
        <v>2.343189355345392</v>
      </c>
      <c r="BB18" s="31">
        <f t="shared" si="4"/>
        <v>2.3900531424522997</v>
      </c>
      <c r="BC18" s="31">
        <f t="shared" si="4"/>
        <v>2.4378542053013459</v>
      </c>
      <c r="BD18" s="31">
        <f t="shared" si="4"/>
        <v>2.4866112894073726</v>
      </c>
      <c r="BE18" s="31">
        <f t="shared" si="4"/>
        <v>2.53634351519552</v>
      </c>
      <c r="BF18" s="31">
        <f t="shared" si="4"/>
        <v>2.5870703854994304</v>
      </c>
      <c r="BG18" s="31">
        <f t="shared" si="4"/>
        <v>2.6388117932094191</v>
      </c>
      <c r="BH18" s="31">
        <f t="shared" si="4"/>
        <v>2.6915880290736074</v>
      </c>
      <c r="BI18" s="31">
        <f t="shared" si="4"/>
        <v>2.7454197896550796</v>
      </c>
      <c r="BJ18" s="31">
        <f t="shared" si="4"/>
        <v>2.8003281854481812</v>
      </c>
      <c r="BK18" s="31">
        <f t="shared" si="4"/>
        <v>2.8563347491571447</v>
      </c>
      <c r="BL18" s="31">
        <f t="shared" si="4"/>
        <v>2.9134614441402875</v>
      </c>
      <c r="BM18" s="31">
        <f t="shared" si="4"/>
        <v>2.9717306730230932</v>
      </c>
      <c r="BN18" s="31">
        <f t="shared" si="4"/>
        <v>3.0311652864835552</v>
      </c>
      <c r="BO18" s="31">
        <f t="shared" si="4"/>
        <v>3.0917885922132262</v>
      </c>
      <c r="BP18" s="31">
        <f t="shared" si="4"/>
        <v>3.1536243640574906</v>
      </c>
      <c r="BQ18" s="31">
        <f t="shared" si="4"/>
        <v>3.2166968513386403</v>
      </c>
      <c r="BR18" s="31">
        <f t="shared" si="4"/>
        <v>3.2810307883654133</v>
      </c>
      <c r="BS18" s="31">
        <f t="shared" si="4"/>
        <v>3.3466514041327216</v>
      </c>
      <c r="BT18" s="31">
        <f t="shared" si="4"/>
        <v>3.4135844322153761</v>
      </c>
      <c r="BU18" s="31">
        <f t="shared" si="4"/>
        <v>3.4818561208596837</v>
      </c>
      <c r="BV18" s="31">
        <f t="shared" si="4"/>
        <v>3.5514932432768775</v>
      </c>
    </row>
    <row r="19" spans="1:74" x14ac:dyDescent="0.25">
      <c r="E19" s="34" t="str">
        <f xml:space="preserve"> Time!E$34</f>
        <v>Entire forecast period flag</v>
      </c>
      <c r="F19" s="34">
        <f xml:space="preserve"> Time!F$34</f>
        <v>0</v>
      </c>
      <c r="G19" s="34" t="str">
        <f xml:space="preserve"> Time!G$34</f>
        <v>flag</v>
      </c>
      <c r="H19" s="34">
        <f xml:space="preserve"> Time!H$34</f>
        <v>60</v>
      </c>
      <c r="I19" s="34">
        <f xml:space="preserve"> Time!I$34</f>
        <v>0</v>
      </c>
      <c r="J19" s="34">
        <f xml:space="preserve"> Time!J$34</f>
        <v>0</v>
      </c>
      <c r="K19" s="34">
        <f xml:space="preserve"> Time!K$34</f>
        <v>1</v>
      </c>
      <c r="L19" s="34">
        <f xml:space="preserve"> Time!L$34</f>
        <v>1</v>
      </c>
      <c r="M19" s="34">
        <f xml:space="preserve"> Time!M$34</f>
        <v>1</v>
      </c>
      <c r="N19" s="34">
        <f xml:space="preserve"> Time!N$34</f>
        <v>1</v>
      </c>
      <c r="O19" s="34">
        <f xml:space="preserve"> Time!O$34</f>
        <v>1</v>
      </c>
      <c r="P19" s="34">
        <f xml:space="preserve"> Time!P$34</f>
        <v>1</v>
      </c>
      <c r="Q19" s="34">
        <f xml:space="preserve"> Time!Q$34</f>
        <v>1</v>
      </c>
      <c r="R19" s="34">
        <f xml:space="preserve"> Time!R$34</f>
        <v>1</v>
      </c>
      <c r="S19" s="34">
        <f xml:space="preserve"> Time!S$34</f>
        <v>1</v>
      </c>
      <c r="T19" s="34">
        <f xml:space="preserve"> Time!T$34</f>
        <v>1</v>
      </c>
      <c r="U19" s="34">
        <f xml:space="preserve"> Time!U$34</f>
        <v>1</v>
      </c>
      <c r="V19" s="34">
        <f xml:space="preserve"> Time!V$34</f>
        <v>1</v>
      </c>
      <c r="W19" s="34">
        <f xml:space="preserve"> Time!W$34</f>
        <v>1</v>
      </c>
      <c r="X19" s="34">
        <f xml:space="preserve"> Time!X$34</f>
        <v>1</v>
      </c>
      <c r="Y19" s="34">
        <f xml:space="preserve"> Time!Y$34</f>
        <v>1</v>
      </c>
      <c r="Z19" s="34">
        <f xml:space="preserve"> Time!Z$34</f>
        <v>1</v>
      </c>
      <c r="AA19" s="34">
        <f xml:space="preserve"> Time!AA$34</f>
        <v>1</v>
      </c>
      <c r="AB19" s="34">
        <f xml:space="preserve"> Time!AB$34</f>
        <v>1</v>
      </c>
      <c r="AC19" s="34">
        <f xml:space="preserve"> Time!AC$34</f>
        <v>1</v>
      </c>
      <c r="AD19" s="34">
        <f xml:space="preserve"> Time!AD$34</f>
        <v>1</v>
      </c>
      <c r="AE19" s="34">
        <f xml:space="preserve"> Time!AE$34</f>
        <v>1</v>
      </c>
      <c r="AF19" s="34">
        <f xml:space="preserve"> Time!AF$34</f>
        <v>1</v>
      </c>
      <c r="AG19" s="34">
        <f xml:space="preserve"> Time!AG$34</f>
        <v>1</v>
      </c>
      <c r="AH19" s="34">
        <f xml:space="preserve"> Time!AH$34</f>
        <v>1</v>
      </c>
      <c r="AI19" s="34">
        <f xml:space="preserve"> Time!AI$34</f>
        <v>1</v>
      </c>
      <c r="AJ19" s="34">
        <f xml:space="preserve"> Time!AJ$34</f>
        <v>1</v>
      </c>
      <c r="AK19" s="34">
        <f xml:space="preserve"> Time!AK$34</f>
        <v>1</v>
      </c>
      <c r="AL19" s="34">
        <f xml:space="preserve"> Time!AL$34</f>
        <v>1</v>
      </c>
      <c r="AM19" s="34">
        <f xml:space="preserve"> Time!AM$34</f>
        <v>1</v>
      </c>
      <c r="AN19" s="34">
        <f xml:space="preserve"> Time!AN$34</f>
        <v>1</v>
      </c>
      <c r="AO19" s="34">
        <f xml:space="preserve"> Time!AO$34</f>
        <v>1</v>
      </c>
      <c r="AP19" s="34">
        <f xml:space="preserve"> Time!AP$34</f>
        <v>1</v>
      </c>
      <c r="AQ19" s="34">
        <f xml:space="preserve"> Time!AQ$34</f>
        <v>1</v>
      </c>
      <c r="AR19" s="34">
        <f xml:space="preserve"> Time!AR$34</f>
        <v>1</v>
      </c>
      <c r="AS19" s="34">
        <f xml:space="preserve"> Time!AS$34</f>
        <v>1</v>
      </c>
      <c r="AT19" s="34">
        <f xml:space="preserve"> Time!AT$34</f>
        <v>1</v>
      </c>
      <c r="AU19" s="34">
        <f xml:space="preserve"> Time!AU$34</f>
        <v>1</v>
      </c>
      <c r="AV19" s="34">
        <f xml:space="preserve"> Time!AV$34</f>
        <v>1</v>
      </c>
      <c r="AW19" s="34">
        <f xml:space="preserve"> Time!AW$34</f>
        <v>1</v>
      </c>
      <c r="AX19" s="34">
        <f xml:space="preserve"> Time!AX$34</f>
        <v>1</v>
      </c>
      <c r="AY19" s="34">
        <f xml:space="preserve"> Time!AY$34</f>
        <v>1</v>
      </c>
      <c r="AZ19" s="34">
        <f xml:space="preserve"> Time!AZ$34</f>
        <v>1</v>
      </c>
      <c r="BA19" s="34">
        <f xml:space="preserve"> Time!BA$34</f>
        <v>1</v>
      </c>
      <c r="BB19" s="34">
        <f xml:space="preserve"> Time!BB$34</f>
        <v>1</v>
      </c>
      <c r="BC19" s="34">
        <f xml:space="preserve"> Time!BC$34</f>
        <v>1</v>
      </c>
      <c r="BD19" s="34">
        <f xml:space="preserve"> Time!BD$34</f>
        <v>1</v>
      </c>
      <c r="BE19" s="34">
        <f xml:space="preserve"> Time!BE$34</f>
        <v>1</v>
      </c>
      <c r="BF19" s="34">
        <f xml:space="preserve"> Time!BF$34</f>
        <v>1</v>
      </c>
      <c r="BG19" s="34">
        <f xml:space="preserve"> Time!BG$34</f>
        <v>1</v>
      </c>
      <c r="BH19" s="34">
        <f xml:space="preserve"> Time!BH$34</f>
        <v>1</v>
      </c>
      <c r="BI19" s="34">
        <f xml:space="preserve"> Time!BI$34</f>
        <v>1</v>
      </c>
      <c r="BJ19" s="34">
        <f xml:space="preserve"> Time!BJ$34</f>
        <v>1</v>
      </c>
      <c r="BK19" s="34">
        <f xml:space="preserve"> Time!BK$34</f>
        <v>1</v>
      </c>
      <c r="BL19" s="34">
        <f xml:space="preserve"> Time!BL$34</f>
        <v>1</v>
      </c>
      <c r="BM19" s="34">
        <f xml:space="preserve"> Time!BM$34</f>
        <v>1</v>
      </c>
      <c r="BN19" s="34">
        <f xml:space="preserve"> Time!BN$34</f>
        <v>1</v>
      </c>
      <c r="BO19" s="34">
        <f xml:space="preserve"> Time!BO$34</f>
        <v>1</v>
      </c>
      <c r="BP19" s="34">
        <f xml:space="preserve"> Time!BP$34</f>
        <v>1</v>
      </c>
      <c r="BQ19" s="34">
        <f xml:space="preserve"> Time!BQ$34</f>
        <v>1</v>
      </c>
      <c r="BR19" s="34">
        <f xml:space="preserve"> Time!BR$34</f>
        <v>1</v>
      </c>
      <c r="BS19" s="34">
        <f xml:space="preserve"> Time!BS$34</f>
        <v>0</v>
      </c>
      <c r="BT19" s="34">
        <f xml:space="preserve"> Time!BT$34</f>
        <v>0</v>
      </c>
      <c r="BU19" s="34">
        <f xml:space="preserve"> Time!BU$34</f>
        <v>0</v>
      </c>
      <c r="BV19" s="34">
        <f xml:space="preserve"> Time!BV$34</f>
        <v>0</v>
      </c>
    </row>
    <row r="20" spans="1:74" x14ac:dyDescent="0.25">
      <c r="E20" s="33" t="s">
        <v>14</v>
      </c>
      <c r="F20" s="33" t="s">
        <v>18</v>
      </c>
      <c r="G20" s="33" t="s">
        <v>15</v>
      </c>
      <c r="H20" s="33">
        <f xml:space="preserve"> SUM(J20:BV20)</f>
        <v>2032115.823393028</v>
      </c>
      <c r="I20" s="33"/>
      <c r="J20" s="33">
        <f t="shared" ref="J20:AO20" si="5" xml:space="preserve"> $F16 * J17 * J18 * J19</f>
        <v>0</v>
      </c>
      <c r="K20" s="33">
        <f t="shared" si="5"/>
        <v>18415.080000000002</v>
      </c>
      <c r="L20" s="33">
        <f t="shared" si="5"/>
        <v>17651.4264</v>
      </c>
      <c r="M20" s="33">
        <f t="shared" si="5"/>
        <v>19086.887087999999</v>
      </c>
      <c r="N20" s="33">
        <f t="shared" si="5"/>
        <v>18033.319785600001</v>
      </c>
      <c r="O20" s="33">
        <f t="shared" si="5"/>
        <v>19820.458579046401</v>
      </c>
      <c r="P20" s="33">
        <f t="shared" si="5"/>
        <v>20025.420139352449</v>
      </c>
      <c r="Q20" s="33">
        <f t="shared" si="5"/>
        <v>21324.200734241236</v>
      </c>
      <c r="R20" s="33">
        <f t="shared" si="5"/>
        <v>18922.299003186592</v>
      </c>
      <c r="S20" s="33">
        <f t="shared" si="5"/>
        <v>19991.508487914019</v>
      </c>
      <c r="T20" s="33">
        <f t="shared" si="5"/>
        <v>21924.833638025706</v>
      </c>
      <c r="U20" s="33">
        <f t="shared" si="5"/>
        <v>19404.099456806947</v>
      </c>
      <c r="V20" s="33">
        <f t="shared" si="5"/>
        <v>22853.717138017069</v>
      </c>
      <c r="W20" s="33">
        <f t="shared" si="5"/>
        <v>23838.582986002559</v>
      </c>
      <c r="X20" s="33">
        <f t="shared" si="5"/>
        <v>23866.731866281236</v>
      </c>
      <c r="Y20" s="33">
        <f t="shared" si="5"/>
        <v>21003.62128788637</v>
      </c>
      <c r="Z20" s="33">
        <f t="shared" si="5"/>
        <v>22870.609846809602</v>
      </c>
      <c r="AA20" s="33">
        <f t="shared" si="5"/>
        <v>24184.969792291562</v>
      </c>
      <c r="AB20" s="33">
        <f t="shared" si="5"/>
        <v>25494.19551923648</v>
      </c>
      <c r="AC20" s="33">
        <f t="shared" si="5"/>
        <v>22487.337259139102</v>
      </c>
      <c r="AD20" s="33">
        <f t="shared" si="5"/>
        <v>23644.394964807583</v>
      </c>
      <c r="AE20" s="33">
        <f t="shared" si="5"/>
        <v>24014.217552718677</v>
      </c>
      <c r="AF20" s="33">
        <f t="shared" si="5"/>
        <v>27911.11697618775</v>
      </c>
      <c r="AG20" s="33">
        <f t="shared" si="5"/>
        <v>27718.735265956395</v>
      </c>
      <c r="AH20" s="33">
        <f t="shared" si="5"/>
        <v>25648.140380131957</v>
      </c>
      <c r="AI20" s="33">
        <f t="shared" si="5"/>
        <v>30837.74901131598</v>
      </c>
      <c r="AJ20" s="33">
        <f t="shared" si="5"/>
        <v>30874.162589484316</v>
      </c>
      <c r="AK20" s="33">
        <f t="shared" si="5"/>
        <v>27170.423761550323</v>
      </c>
      <c r="AL20" s="33">
        <f t="shared" si="5"/>
        <v>29585.572540354795</v>
      </c>
      <c r="AM20" s="33">
        <f t="shared" si="5"/>
        <v>31285.837280633139</v>
      </c>
      <c r="AN20" s="33">
        <f t="shared" si="5"/>
        <v>32979.460361769779</v>
      </c>
      <c r="AO20" s="33">
        <f t="shared" si="5"/>
        <v>29089.768579673047</v>
      </c>
      <c r="AP20" s="33">
        <f t="shared" ref="AP20:BU20" si="6" xml:space="preserve"> $F16 * AP17 * AP18 * AP19</f>
        <v>30586.546099543451</v>
      </c>
      <c r="AQ20" s="33">
        <f t="shared" si="6"/>
        <v>31064.951051356824</v>
      </c>
      <c r="AR20" s="33">
        <f t="shared" si="6"/>
        <v>36106.005983767995</v>
      </c>
      <c r="AS20" s="33">
        <f t="shared" si="6"/>
        <v>35857.139727834678</v>
      </c>
      <c r="AT20" s="33">
        <f t="shared" si="6"/>
        <v>33178.604454548455</v>
      </c>
      <c r="AU20" s="33">
        <f t="shared" si="6"/>
        <v>39891.916589308363</v>
      </c>
      <c r="AV20" s="33">
        <f t="shared" si="6"/>
        <v>39939.021435465474</v>
      </c>
      <c r="AW20" s="33">
        <f t="shared" si="6"/>
        <v>35147.840330180879</v>
      </c>
      <c r="AX20" s="33">
        <f t="shared" si="6"/>
        <v>38272.09280397473</v>
      </c>
      <c r="AY20" s="33">
        <f t="shared" si="6"/>
        <v>40471.566545525602</v>
      </c>
      <c r="AZ20" s="33">
        <f t="shared" si="6"/>
        <v>42662.448592773544</v>
      </c>
      <c r="BA20" s="33">
        <f t="shared" si="6"/>
        <v>37630.717513031574</v>
      </c>
      <c r="BB20" s="33">
        <f t="shared" si="6"/>
        <v>39566.958837050122</v>
      </c>
      <c r="BC20" s="33">
        <f t="shared" si="6"/>
        <v>40185.826654757824</v>
      </c>
      <c r="BD20" s="33">
        <f t="shared" si="6"/>
        <v>46706.968739806718</v>
      </c>
      <c r="BE20" s="33">
        <f t="shared" si="6"/>
        <v>46385.033701035165</v>
      </c>
      <c r="BF20" s="33">
        <f t="shared" si="6"/>
        <v>42920.062711607745</v>
      </c>
      <c r="BG20" s="33">
        <f t="shared" si="6"/>
        <v>51604.447801439099</v>
      </c>
      <c r="BH20" s="33">
        <f t="shared" si="6"/>
        <v>51665.382942754433</v>
      </c>
      <c r="BI20" s="33">
        <f t="shared" si="6"/>
        <v>45467.479297253332</v>
      </c>
      <c r="BJ20" s="33">
        <f t="shared" si="6"/>
        <v>49509.033012564745</v>
      </c>
      <c r="BK20" s="33">
        <f t="shared" si="6"/>
        <v>52354.286828143966</v>
      </c>
      <c r="BL20" s="33">
        <f t="shared" si="6"/>
        <v>55188.426371006099</v>
      </c>
      <c r="BM20" s="33">
        <f t="shared" si="6"/>
        <v>48679.345683591426</v>
      </c>
      <c r="BN20" s="33">
        <f t="shared" si="6"/>
        <v>51184.080298500456</v>
      </c>
      <c r="BO20" s="33">
        <f t="shared" si="6"/>
        <v>51984.651810861607</v>
      </c>
      <c r="BP20" s="33">
        <f t="shared" si="6"/>
        <v>60420.444450212148</v>
      </c>
      <c r="BQ20" s="33">
        <f t="shared" si="6"/>
        <v>60003.987149481873</v>
      </c>
      <c r="BR20" s="33">
        <f t="shared" si="6"/>
        <v>55521.677703228524</v>
      </c>
      <c r="BS20" s="33">
        <f t="shared" si="6"/>
        <v>0</v>
      </c>
      <c r="BT20" s="33">
        <f t="shared" si="6"/>
        <v>0</v>
      </c>
      <c r="BU20" s="33">
        <f t="shared" si="6"/>
        <v>0</v>
      </c>
      <c r="BV20" s="33">
        <f t="shared" ref="BV20" si="7" xml:space="preserve"> $F16 * BV17 * BV18 * BV19</f>
        <v>0</v>
      </c>
    </row>
  </sheetData>
  <dataValidations count="1">
    <dataValidation allowBlank="1" showInputMessage="1" showErrorMessage="1" sqref="E16:G17" xr:uid="{ABB636FA-0D21-47F4-B7B3-485B988EFC88}"/>
  </dataValidations>
  <printOptions verticalCentered="1" headings="1"/>
  <pageMargins left="0.74803149606299213" right="0.74803149606299213" top="0.98425196850393704" bottom="0.98425196850393704" header="0.51181102362204722" footer="0.51181102362204722"/>
  <pageSetup paperSize="9" scale="55" orientation="landscape" blackAndWhite="1" horizontalDpi="300" verticalDpi="300" r:id="rId1"/>
  <headerFooter alignWithMargins="0">
    <oddHeader>&amp;LTIMELINES&amp;CSheet: &amp;A&amp;RSTRICTLY CONFIDENTIAL</oddHeader>
    <oddFooter>&amp;L&amp;F (Printed on &amp;D at &amp;T) &amp;RPage &amp;P of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A4AFD-D479-4F1E-BF28-A18B529E8094}">
  <sheetPr>
    <tabColor rgb="FF00B0F0"/>
    <outlinePr summaryBelow="0" summaryRight="0"/>
  </sheetPr>
  <dimension ref="A1:BA7"/>
  <sheetViews>
    <sheetView defaultGridColor="0" colorId="22" zoomScale="80" zoomScaleNormal="80" workbookViewId="0">
      <pane xSplit="9" ySplit="3" topLeftCell="J4" activePane="bottomRight" state="frozen"/>
      <selection activeCell="E14" sqref="E14"/>
      <selection pane="topRight" activeCell="E14" sqref="E14"/>
      <selection pane="bottomLeft" activeCell="E14" sqref="E14"/>
      <selection pane="bottomRight" activeCell="J4" sqref="J4"/>
    </sheetView>
  </sheetViews>
  <sheetFormatPr baseColWidth="10" defaultColWidth="0" defaultRowHeight="13.2" x14ac:dyDescent="0.25"/>
  <cols>
    <col min="1" max="1" width="1.33203125" style="7" customWidth="1"/>
    <col min="2" max="2" width="1.33203125" style="2" customWidth="1"/>
    <col min="3" max="3" width="1.33203125" style="3" customWidth="1"/>
    <col min="4" max="4" width="1.33203125" style="4" customWidth="1"/>
    <col min="5" max="5" width="45.5546875" style="5" bestFit="1" customWidth="1"/>
    <col min="6" max="6" width="12.6640625" style="5" customWidth="1"/>
    <col min="7" max="8" width="11.6640625" style="5" customWidth="1"/>
    <col min="9" max="9" width="2.6640625" style="5" customWidth="1"/>
    <col min="10" max="16" width="11.6640625" style="5" customWidth="1"/>
    <col min="17" max="53" width="11.6640625" style="5" hidden="1" customWidth="1"/>
    <col min="54" max="16384" width="11.6640625" style="6" hidden="1"/>
  </cols>
  <sheetData>
    <row r="1" spans="1:53" ht="24.6" x14ac:dyDescent="0.25">
      <c r="A1" s="1" t="str">
        <f ca="1" xml:space="preserve"> RIGHT(CELL("filename", A1), LEN(CELL("filename", A1)) - SEARCH("]", CELL("filename", A1)))</f>
        <v>Reporting</v>
      </c>
    </row>
    <row r="2" spans="1:53" s="19" customFormat="1" x14ac:dyDescent="0.25">
      <c r="A2" s="15"/>
      <c r="B2" s="15"/>
      <c r="C2" s="16"/>
      <c r="D2" s="17"/>
      <c r="E2" s="18" t="str">
        <f xml:space="preserve"> Time!E$41</f>
        <v>Model period ending - annual</v>
      </c>
      <c r="F2" s="18"/>
      <c r="G2" s="18"/>
      <c r="H2" s="18"/>
      <c r="I2" s="71"/>
      <c r="J2" s="15">
        <f xml:space="preserve"> Time!J$41</f>
        <v>43921</v>
      </c>
      <c r="K2" s="15">
        <f xml:space="preserve"> Time!K$41</f>
        <v>44286</v>
      </c>
      <c r="L2" s="15">
        <f xml:space="preserve"> Time!L$41</f>
        <v>44651</v>
      </c>
      <c r="M2" s="15">
        <f xml:space="preserve"> Time!M$41</f>
        <v>45016</v>
      </c>
      <c r="N2" s="15">
        <f xml:space="preserve"> Time!N$41</f>
        <v>45382</v>
      </c>
      <c r="O2" s="15">
        <f xml:space="preserve"> Time!O$41</f>
        <v>45747</v>
      </c>
      <c r="P2" s="15">
        <f xml:space="preserve"> Time!P$41</f>
        <v>46112</v>
      </c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</row>
    <row r="3" spans="1:53" s="19" customFormat="1" x14ac:dyDescent="0.25">
      <c r="A3" s="15"/>
      <c r="B3" s="15"/>
      <c r="C3" s="16"/>
      <c r="D3" s="17"/>
      <c r="F3" s="2" t="s">
        <v>19</v>
      </c>
      <c r="G3" s="2" t="s">
        <v>20</v>
      </c>
      <c r="H3" s="2" t="s">
        <v>24</v>
      </c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</row>
    <row r="5" spans="1:53" x14ac:dyDescent="0.25">
      <c r="A5" s="7" t="s">
        <v>17</v>
      </c>
    </row>
    <row r="7" spans="1:53" x14ac:dyDescent="0.25">
      <c r="E7" s="34" t="str">
        <f xml:space="preserve"> Calc!E$20</f>
        <v>Operating revenue</v>
      </c>
      <c r="F7" s="34" t="str">
        <f xml:space="preserve"> Calc!F$20</f>
        <v>IS</v>
      </c>
      <c r="G7" s="34" t="str">
        <f xml:space="preserve"> Calc!G$20</f>
        <v>USD</v>
      </c>
      <c r="H7" s="56">
        <f xml:space="preserve"> SUM(J7:P7)</f>
        <v>2032115.8233930278</v>
      </c>
      <c r="I7" s="56"/>
      <c r="J7" s="56">
        <f xml:space="preserve"> SUMIFS(Calc!$J20:$BV20, Calc!$J$2:$BV$2, "&gt;" &amp; I$2, Calc!$J$2:$BV$2, "&lt;=" &amp; J2)</f>
        <v>0</v>
      </c>
      <c r="K7" s="56">
        <f xml:space="preserve"> SUMIFS(Calc!$J20:$BV20, Calc!$J$2:$BV$2, "&gt;" &amp; J$2, Calc!$J$2:$BV$2, "&lt;=" &amp; K2)</f>
        <v>237453.25045019045</v>
      </c>
      <c r="L7" s="56">
        <f xml:space="preserve"> SUMIFS(Calc!$J20:$BV20, Calc!$J$2:$BV$2, "&gt;" &amp; K$2, Calc!$J$2:$BV$2, "&lt;=" &amp; L2)</f>
        <v>292682.65369744925</v>
      </c>
      <c r="M7" s="56">
        <f xml:space="preserve"> SUMIFS(Calc!$J20:$BV20, Calc!$J$2:$BV$2, "&gt;" &amp; L$2, Calc!$J$2:$BV$2, "&lt;=" &amp; M2)</f>
        <v>378616.22144183272</v>
      </c>
      <c r="N7" s="56">
        <f xml:space="preserve"> SUMIFS(Calc!$J20:$BV20, Calc!$J$2:$BV$2, "&gt;" &amp; M$2, Calc!$J$2:$BV$2, "&lt;=" &amp; N2)</f>
        <v>489780.45445451775</v>
      </c>
      <c r="O7" s="56">
        <f xml:space="preserve"> SUMIFS(Calc!$J20:$BV20, Calc!$J$2:$BV$2, "&gt;" &amp; N$2, Calc!$J$2:$BV$2, "&lt;=" &amp; O2)</f>
        <v>633583.24334903772</v>
      </c>
      <c r="P7" s="56">
        <f xml:space="preserve"> SUMIFS(Calc!$J20:$BV20, Calc!$J$2:$BV$2, "&gt;" &amp; O$2, Calc!$J$2:$BV$2, "&lt;=" &amp; P2)</f>
        <v>0</v>
      </c>
    </row>
  </sheetData>
  <conditionalFormatting sqref="K2:P2">
    <cfRule type="cellIs" dxfId="1" priority="1" stopIfTrue="1" operator="equal">
      <formula xml:space="preserve"> Annual</formula>
    </cfRule>
    <cfRule type="cellIs" dxfId="0" priority="2" stopIfTrue="1" operator="equal">
      <formula xml:space="preserve"> Month</formula>
    </cfRule>
  </conditionalFormatting>
  <printOptions verticalCentered="1" headings="1"/>
  <pageMargins left="0.74803149606299213" right="0.74803149606299213" top="0.98425196850393704" bottom="0.98425196850393704" header="0.51181102362204722" footer="0.51181102362204722"/>
  <pageSetup paperSize="9" scale="55" orientation="landscape" blackAndWhite="1" horizontalDpi="300" verticalDpi="300" r:id="rId1"/>
  <headerFooter alignWithMargins="0">
    <oddHeader>&amp;LTIMELINES&amp;CSheet: &amp;A&amp;RSTRICTLY CONFIDENTIAL</oddHeader>
    <oddFooter>&amp;L&amp;F (Printed on &amp;D at &amp;T) 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799662DAA36042B63D9FED29C4AD62" ma:contentTypeVersion="12" ma:contentTypeDescription="Create a new document." ma:contentTypeScope="" ma:versionID="83cc96875dd379a7b7f47bd51a1a51fa">
  <xsd:schema xmlns:xsd="http://www.w3.org/2001/XMLSchema" xmlns:xs="http://www.w3.org/2001/XMLSchema" xmlns:p="http://schemas.microsoft.com/office/2006/metadata/properties" xmlns:ns2="7b971bdc-f9f3-43d4-b9ce-49fce920c850" xmlns:ns3="343f7221-44c7-45fc-9741-8f20a5e6622d" targetNamespace="http://schemas.microsoft.com/office/2006/metadata/properties" ma:root="true" ma:fieldsID="3e0b71f6b17b63a06da0a1b011da8e0d" ns2:_="" ns3:_="">
    <xsd:import namespace="7b971bdc-f9f3-43d4-b9ce-49fce920c850"/>
    <xsd:import namespace="343f7221-44c7-45fc-9741-8f20a5e662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971bdc-f9f3-43d4-b9ce-49fce920c8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f7221-44c7-45fc-9741-8f20a5e6622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F955FB-A589-4065-A053-12D30557F20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40EEE9B-27BA-4351-87E6-4E5DAD1F3B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28BB58-B158-4919-8A7A-6DBE29DDC6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971bdc-f9f3-43d4-b9ce-49fce920c850"/>
    <ds:schemaRef ds:uri="343f7221-44c7-45fc-9741-8f20a5e662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Inp</vt:lpstr>
      <vt:lpstr>Time</vt:lpstr>
      <vt:lpstr>Calc</vt:lpstr>
      <vt:lpstr>Reporting</vt:lpstr>
      <vt:lpstr>Calc!Títulos_a_imprimir</vt:lpstr>
      <vt:lpstr>Inp!Títulos_a_imprimir</vt:lpstr>
      <vt:lpstr>Reporting!Títulos_a_imprimir</vt:lpstr>
      <vt:lpstr>Time!Títulos_a_imprimir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sergio lopez hernando</cp:lastModifiedBy>
  <dcterms:created xsi:type="dcterms:W3CDTF">2018-11-21T06:57:34Z</dcterms:created>
  <dcterms:modified xsi:type="dcterms:W3CDTF">2023-07-13T22:27:23Z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0x01010020799662DAA36042B63D9FED29C4AD62</vt:lpwstr>
  </property>
</Properties>
</file>